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activeTab="0"/>
  </bookViews>
  <sheets>
    <sheet name=" 1-11 кл.10дн. 1.09.23" sheetId="1" r:id="rId1"/>
  </sheets>
  <definedNames>
    <definedName name="_xlnm.Print_Area" localSheetId="0">' 1-11 кл.10дн. 1.09.23'!$A$1:$T$465</definedName>
  </definedNames>
  <calcPr fullCalcOnLoad="1"/>
</workbook>
</file>

<file path=xl/sharedStrings.xml><?xml version="1.0" encoding="utf-8"?>
<sst xmlns="http://schemas.openxmlformats.org/spreadsheetml/2006/main" count="1193" uniqueCount="252">
  <si>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</si>
  <si>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</si>
  <si>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</si>
  <si>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</si>
  <si>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</si>
  <si>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</si>
  <si>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</si>
  <si>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</si>
  <si>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</si>
  <si>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Неделя:   первая</t>
  </si>
  <si>
    <t>Наименование блюда</t>
  </si>
  <si>
    <t>Пищевые вещества</t>
  </si>
  <si>
    <t>ЭЦ</t>
  </si>
  <si>
    <t>Витамины, мг</t>
  </si>
  <si>
    <t>Б</t>
  </si>
  <si>
    <t>Ж</t>
  </si>
  <si>
    <t>У</t>
  </si>
  <si>
    <t>(ккал.)</t>
  </si>
  <si>
    <t>Са</t>
  </si>
  <si>
    <t>Mg</t>
  </si>
  <si>
    <t>P</t>
  </si>
  <si>
    <t>Fe</t>
  </si>
  <si>
    <t>B1</t>
  </si>
  <si>
    <t>C</t>
  </si>
  <si>
    <t xml:space="preserve">Завтрак  </t>
  </si>
  <si>
    <t>таб.8      Скурихин</t>
  </si>
  <si>
    <t xml:space="preserve">Макаронные изделия отварные </t>
  </si>
  <si>
    <t>Итого:</t>
  </si>
  <si>
    <t>Обед</t>
  </si>
  <si>
    <t>250/15/10</t>
  </si>
  <si>
    <t>Каша гречневая рассыпчатая</t>
  </si>
  <si>
    <t>25/25</t>
  </si>
  <si>
    <t>Сок в ассортименте (разливной)</t>
  </si>
  <si>
    <t xml:space="preserve">ВСЕГО  ЗА  ДЕНЬ:                                 </t>
  </si>
  <si>
    <t>Неделя:  первая</t>
  </si>
  <si>
    <t>Хлеб  ржаной"Дарницкий"</t>
  </si>
  <si>
    <t>Юшка гороховая с копченостями</t>
  </si>
  <si>
    <t>Компот из яблок</t>
  </si>
  <si>
    <t xml:space="preserve">ВСЕГО  ЗА  ДЕНЬ:                                             </t>
  </si>
  <si>
    <t>Чай с сахаром и лимоном</t>
  </si>
  <si>
    <t>250/30</t>
  </si>
  <si>
    <t>Печень по-строгановски</t>
  </si>
  <si>
    <t xml:space="preserve">Картофельное пюре </t>
  </si>
  <si>
    <t xml:space="preserve">ВСЕГО  ЗА  ДЕНЬ:                               </t>
  </si>
  <si>
    <t>Овощи свежие (огурец) порционно</t>
  </si>
  <si>
    <t xml:space="preserve">Напиток кофейный с молоком  </t>
  </si>
  <si>
    <t>Борщ с капустой и картофелем с мясом и сметаной</t>
  </si>
  <si>
    <t>Суп-лапша домашняя с  птицей и зеленью</t>
  </si>
  <si>
    <t>250/25/2</t>
  </si>
  <si>
    <t>таб.9      Скурихин</t>
  </si>
  <si>
    <t xml:space="preserve">ВСЕГО  ЗА  ДЕНЬ:                                                </t>
  </si>
  <si>
    <t xml:space="preserve">Завтрак </t>
  </si>
  <si>
    <t>Хлеб "Пшеничный" йодированный в/с</t>
  </si>
  <si>
    <t>Неделя:    вторая</t>
  </si>
  <si>
    <t>Плов по-узбекски из говядины</t>
  </si>
  <si>
    <t>Неделя:   вторая</t>
  </si>
  <si>
    <t>Картофель запеченый по-деревенски</t>
  </si>
  <si>
    <t>Напиток апельсиновый</t>
  </si>
  <si>
    <t>Фрукты свежие (бананы)</t>
  </si>
  <si>
    <t xml:space="preserve">ВСЕГО  ЗА  ДЕНЬ:                                        </t>
  </si>
  <si>
    <t xml:space="preserve">  </t>
  </si>
  <si>
    <t xml:space="preserve">Ватрушка Царская (запеканка) </t>
  </si>
  <si>
    <t xml:space="preserve">ВСЕГО  ЗА  ДЕНЬ:                                            </t>
  </si>
  <si>
    <t>250/10</t>
  </si>
  <si>
    <t>Неделя:     вторая</t>
  </si>
  <si>
    <t xml:space="preserve">Итого </t>
  </si>
  <si>
    <t xml:space="preserve">ВСЕГО ЗАВТРАК  ЗА 10 ДНЕЙ :                             </t>
  </si>
  <si>
    <t xml:space="preserve">ВСЕГО  ЗА  ДЕНЬ:  </t>
  </si>
  <si>
    <t>ВСЕГО ОБЕД ЗА 10 ДНЕЙ:</t>
  </si>
  <si>
    <t>Итого за 10 дней</t>
  </si>
  <si>
    <t>Итого  в среднем за 1 день</t>
  </si>
  <si>
    <t>ттк 18</t>
  </si>
  <si>
    <t>___________</t>
  </si>
  <si>
    <t>А.И.Лунгу</t>
  </si>
  <si>
    <t>тк 35</t>
  </si>
  <si>
    <t>Фрукты свежие (банан)</t>
  </si>
  <si>
    <t>Омлет натуральный</t>
  </si>
  <si>
    <t xml:space="preserve">Салат из свеклы с сыром </t>
  </si>
  <si>
    <t>тк5</t>
  </si>
  <si>
    <t>ттк171</t>
  </si>
  <si>
    <t>ттк1</t>
  </si>
  <si>
    <t>тк2</t>
  </si>
  <si>
    <t xml:space="preserve">Салат из свеклы с сыром  </t>
  </si>
  <si>
    <t>ттк459</t>
  </si>
  <si>
    <t>ттк185</t>
  </si>
  <si>
    <t>Салат "Нежность"</t>
  </si>
  <si>
    <t>ттк 199</t>
  </si>
  <si>
    <t>тк14</t>
  </si>
  <si>
    <t>ттк70</t>
  </si>
  <si>
    <t>тк27</t>
  </si>
  <si>
    <t>тк35</t>
  </si>
  <si>
    <t>ттк121/1</t>
  </si>
  <si>
    <t>ттк256</t>
  </si>
  <si>
    <t>Каша гречневая рассыпчатая с луком</t>
  </si>
  <si>
    <t>Компот из ягодной смеси(вишня)</t>
  </si>
  <si>
    <t>ттк7</t>
  </si>
  <si>
    <t>ттк136</t>
  </si>
  <si>
    <t>тк90</t>
  </si>
  <si>
    <t>тк111</t>
  </si>
  <si>
    <t>ттк 174</t>
  </si>
  <si>
    <t>Салат  из свеклы с яблоками</t>
  </si>
  <si>
    <t>Мясо духовое(говядина с картофелем)</t>
  </si>
  <si>
    <t>тк10</t>
  </si>
  <si>
    <t>тк28</t>
  </si>
  <si>
    <t>ттк248</t>
  </si>
  <si>
    <t>Технолог отдела общественного питания                                  И.И.Корниенко</t>
  </si>
  <si>
    <t>тк45</t>
  </si>
  <si>
    <t>ттк 422</t>
  </si>
  <si>
    <t>ттк21</t>
  </si>
  <si>
    <t>тк37</t>
  </si>
  <si>
    <t>ттк 16</t>
  </si>
  <si>
    <t>ттк97</t>
  </si>
  <si>
    <t>Жаркое по-домашнему (говядина)</t>
  </si>
  <si>
    <t>тк11</t>
  </si>
  <si>
    <t>тк12</t>
  </si>
  <si>
    <t>ттк151</t>
  </si>
  <si>
    <t>Рагу из говядины</t>
  </si>
  <si>
    <t>Рыба(горбуша)запеченая с сыром</t>
  </si>
  <si>
    <t>Каша рисовая рассып.  с овощами на масле сл.</t>
  </si>
  <si>
    <t>Йогурт фруктовый(живые культуры)</t>
  </si>
  <si>
    <t>Кондитерские изделия</t>
  </si>
  <si>
    <t>ттк265</t>
  </si>
  <si>
    <t>ттк 3</t>
  </si>
  <si>
    <t>Запеканка творожная со сгущенным молоком</t>
  </si>
  <si>
    <t>Батон столовый</t>
  </si>
  <si>
    <t>ттк403</t>
  </si>
  <si>
    <t xml:space="preserve">Чай с сахаром </t>
  </si>
  <si>
    <t>Биточки по-селянски</t>
  </si>
  <si>
    <t>ттк438</t>
  </si>
  <si>
    <t>ттк258</t>
  </si>
  <si>
    <t>ттк118</t>
  </si>
  <si>
    <t>ттк115</t>
  </si>
  <si>
    <t>Свекольник   со сметаной</t>
  </si>
  <si>
    <t xml:space="preserve">Льготная категория     </t>
  </si>
  <si>
    <t>B2</t>
  </si>
  <si>
    <t>для обучающихся 1-4 классов(возраст 7-11 лет)</t>
  </si>
  <si>
    <t>Макаронные изделия отварные</t>
  </si>
  <si>
    <t>День: 1    понедельник</t>
  </si>
  <si>
    <t>Хлеб "Пшеничн." в/с,  хлеб северный(с ламин.)</t>
  </si>
  <si>
    <t>для обучающихся 5-11 классоввозраст старше 12 лет</t>
  </si>
  <si>
    <t>День:  2  вторник</t>
  </si>
  <si>
    <t>60/2</t>
  </si>
  <si>
    <t>Напиток "Здоровье"(чай с шиповн.)</t>
  </si>
  <si>
    <t>Овощи свежие (огурец) порционно с зеленью</t>
  </si>
  <si>
    <t>Салат из зеленого горошка со свежей зеленью</t>
  </si>
  <si>
    <t>ттк243</t>
  </si>
  <si>
    <t>ттк434</t>
  </si>
  <si>
    <t>Кисель "Витошка"</t>
  </si>
  <si>
    <t>Фрукты свежие(яблоко)</t>
  </si>
  <si>
    <t>для обучающихся 5-11 классов возраст старше 12 лет</t>
  </si>
  <si>
    <t>День:     5 пятница</t>
  </si>
  <si>
    <t>День:  4    четверг</t>
  </si>
  <si>
    <t>День:   3    среда</t>
  </si>
  <si>
    <t>Фрукты свежие(груша )</t>
  </si>
  <si>
    <t>День:  1      понедельник</t>
  </si>
  <si>
    <t>тк82</t>
  </si>
  <si>
    <t>День:   5      пятница</t>
  </si>
  <si>
    <t>День: 3      среда</t>
  </si>
  <si>
    <t>День: 2      вторник</t>
  </si>
  <si>
    <t>Уха деликатесная с горбушей(рыба)</t>
  </si>
  <si>
    <t>Икра кабачковая (пром.)</t>
  </si>
  <si>
    <t>ттк6</t>
  </si>
  <si>
    <t xml:space="preserve">Сыр Российский порционно </t>
  </si>
  <si>
    <t>Рассольник Ленинградский(с перл.крупой,мясом и сметаной</t>
  </si>
  <si>
    <t>День 4     четверг</t>
  </si>
  <si>
    <t>скурихин таб.6</t>
  </si>
  <si>
    <t>тк206</t>
  </si>
  <si>
    <t xml:space="preserve">Плов  из птицы(филе) </t>
  </si>
  <si>
    <t>Суп крестьянский с мясом и сметаной</t>
  </si>
  <si>
    <t>т.9 Скур.</t>
  </si>
  <si>
    <t>№ рецептуры</t>
  </si>
  <si>
    <t>Выход</t>
  </si>
  <si>
    <t>Минеральн. вещ-ва, мг</t>
  </si>
  <si>
    <t>(гр./мл.)</t>
  </si>
  <si>
    <t>К</t>
  </si>
  <si>
    <t>Se,        мкг</t>
  </si>
  <si>
    <t>F,        мкг</t>
  </si>
  <si>
    <t>A,мкг     рет.</t>
  </si>
  <si>
    <t>D,мкг</t>
  </si>
  <si>
    <t>Фрукты свежие( мандарины)</t>
  </si>
  <si>
    <t>скур.т8</t>
  </si>
  <si>
    <t>Хлеб  северный (с ламин)</t>
  </si>
  <si>
    <r>
      <t>Обед</t>
    </r>
    <r>
      <rPr>
        <sz val="12"/>
        <rFont val="Times New Roman"/>
        <family val="1"/>
      </rPr>
      <t xml:space="preserve"> </t>
    </r>
  </si>
  <si>
    <t>Йод,мкг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</si>
  <si>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</si>
  <si>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 xml:space="preserve"> Кнели из птицы с соусом</t>
  </si>
  <si>
    <t>ттк493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</si>
  <si>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</si>
  <si>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</si>
  <si>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           </t>
  </si>
  <si>
    <t>Фрукты свежие(мандарины)</t>
  </si>
  <si>
    <t xml:space="preserve">Хлеб "Пшеничн." в/с,  хлеб северный(с ламин.)      </t>
  </si>
  <si>
    <t>ттк39</t>
  </si>
  <si>
    <t>ттк243/1</t>
  </si>
  <si>
    <t>Какао  с витаминами "Витошка"</t>
  </si>
  <si>
    <t>ттк239</t>
  </si>
  <si>
    <t>ттк232</t>
  </si>
  <si>
    <t>тк207</t>
  </si>
  <si>
    <t>ттк№233</t>
  </si>
  <si>
    <t>Кисломолочный напиток(кефир)</t>
  </si>
  <si>
    <t>таб.6      Скурихин</t>
  </si>
  <si>
    <t>1 вариант</t>
  </si>
  <si>
    <t>200/10/20</t>
  </si>
  <si>
    <t>тк183</t>
  </si>
  <si>
    <r>
      <t xml:space="preserve">Пельмени "Домашние "отварные </t>
    </r>
    <r>
      <rPr>
        <sz val="10"/>
        <rFont val="Times New Roman"/>
        <family val="1"/>
      </rPr>
      <t>с маслом и сметаной</t>
    </r>
  </si>
  <si>
    <t>ттк117</t>
  </si>
  <si>
    <t xml:space="preserve">Котлета рубленая из птицы(филе)  </t>
  </si>
  <si>
    <t>ттк142</t>
  </si>
  <si>
    <t>Сосиска отварная молочная</t>
  </si>
  <si>
    <t>ттк175</t>
  </si>
  <si>
    <t>Салат картофельный с зеленым горошком</t>
  </si>
  <si>
    <t>ттк270</t>
  </si>
  <si>
    <t xml:space="preserve">Борщ "Украинский" со  сметаной </t>
  </si>
  <si>
    <t>ттк110</t>
  </si>
  <si>
    <t>ттк 39</t>
  </si>
  <si>
    <t>Котлета любительская(минтай)</t>
  </si>
  <si>
    <t>Овощи свежие (помидор) порционно</t>
  </si>
  <si>
    <t>Щи из свежей капусты с картофелем, мясом,сметаной и зеленью</t>
  </si>
  <si>
    <t>825</t>
  </si>
  <si>
    <t>185/10/20</t>
  </si>
  <si>
    <t>Сезон:  осенне-зимний</t>
  </si>
  <si>
    <t>ттк453</t>
  </si>
  <si>
    <t>Каша молочная рисовая с маслом сл.</t>
  </si>
  <si>
    <t>Бутерброд(батон) с колбасой п/к</t>
  </si>
  <si>
    <t>30/25</t>
  </si>
  <si>
    <t>40/25</t>
  </si>
  <si>
    <t>90/50</t>
  </si>
  <si>
    <t>Каша пшеничная вязкая</t>
  </si>
  <si>
    <t>100/50</t>
  </si>
  <si>
    <t>ттк204</t>
  </si>
  <si>
    <t xml:space="preserve">Салат  "Осенний" </t>
  </si>
  <si>
    <t>ттк152</t>
  </si>
  <si>
    <t>Каша пшенная молочная  с маслом сл.</t>
  </si>
  <si>
    <t>Кондитерские изделия(вафли)</t>
  </si>
  <si>
    <t xml:space="preserve">Овощи свежие (огурец) порционно </t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</si>
  <si>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</si>
  <si>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t>Какао  с витаминами</t>
  </si>
  <si>
    <t>Салат "Школьный"</t>
  </si>
  <si>
    <t>Плов  из птицы (филе)</t>
  </si>
  <si>
    <t>Какао  "Хрутка"</t>
  </si>
  <si>
    <t xml:space="preserve">Винегрет овощной </t>
  </si>
  <si>
    <t>ттк42</t>
  </si>
  <si>
    <t>Суп-пюре  из разных овощей с пшен. сухариками</t>
  </si>
  <si>
    <t>250/20</t>
  </si>
  <si>
    <t>Котлеты мясо-картофельные по-хлыновски с соусом томатным</t>
  </si>
  <si>
    <t>Сосиска отварная молочная с соусом томатным</t>
  </si>
  <si>
    <t>тк302</t>
  </si>
  <si>
    <t>Тефтели из говядины с рисом с соусом томатным</t>
  </si>
  <si>
    <t>ттк 53</t>
  </si>
  <si>
    <t>Салат из белокачанной капусты с морковью</t>
  </si>
  <si>
    <t>тк131-</t>
  </si>
  <si>
    <t>Салат из рыбной консервы с яйцом и луком зеленым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</si>
</sst>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9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 applyAlignment="1">
      <alignment horizontal="left"/>
      <protection/>
    </xf>
    <xf numFmtId="2" fontId="8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164" fontId="0" fillId="0" borderId="0" xfId="0" applyNumberFormat="1" applyAlignment="1">
      <alignment shrinkToFit="1"/>
    </xf>
    <xf numFmtId="0" fontId="7" fillId="0" borderId="0" xfId="53" applyFont="1">
      <alignment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1" xfId="53" applyNumberFormat="1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horizontal="center" vertical="top" wrapText="1"/>
      <protection/>
    </xf>
    <xf numFmtId="2" fontId="10" fillId="33" borderId="13" xfId="53" applyNumberFormat="1" applyFont="1" applyFill="1" applyBorder="1" applyAlignment="1">
      <alignment horizontal="center" vertical="top" wrapText="1"/>
      <protection/>
    </xf>
    <xf numFmtId="2" fontId="10" fillId="33" borderId="14" xfId="53" applyNumberFormat="1" applyFont="1" applyFill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horizontal="center" vertical="top" wrapText="1"/>
      <protection/>
    </xf>
    <xf numFmtId="2" fontId="10" fillId="0" borderId="11" xfId="53" applyNumberFormat="1" applyFont="1" applyFill="1" applyBorder="1" applyAlignment="1">
      <alignment horizontal="center" vertical="top" wrapText="1"/>
      <protection/>
    </xf>
    <xf numFmtId="0" fontId="9" fillId="0" borderId="15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top" wrapText="1"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2" fillId="34" borderId="0" xfId="53" applyFill="1">
      <alignment/>
      <protection/>
    </xf>
    <xf numFmtId="0" fontId="9" fillId="0" borderId="18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2" fontId="10" fillId="33" borderId="19" xfId="53" applyNumberFormat="1" applyFont="1" applyFill="1" applyBorder="1" applyAlignment="1">
      <alignment horizontal="center" vertical="top" wrapText="1"/>
      <protection/>
    </xf>
    <xf numFmtId="2" fontId="10" fillId="33" borderId="20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2" fontId="12" fillId="0" borderId="0" xfId="53" applyNumberFormat="1" applyFont="1">
      <alignment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vertical="top" wrapText="1"/>
      <protection/>
    </xf>
    <xf numFmtId="0" fontId="10" fillId="33" borderId="23" xfId="53" applyFont="1" applyFill="1" applyBorder="1" applyAlignment="1">
      <alignment horizontal="center" vertical="top" wrapText="1"/>
      <protection/>
    </xf>
    <xf numFmtId="2" fontId="10" fillId="33" borderId="23" xfId="53" applyNumberFormat="1" applyFont="1" applyFill="1" applyBorder="1" applyAlignment="1">
      <alignment horizontal="center" vertical="top" wrapText="1"/>
      <protection/>
    </xf>
    <xf numFmtId="2" fontId="10" fillId="33" borderId="24" xfId="53" applyNumberFormat="1" applyFont="1" applyFill="1" applyBorder="1" applyAlignment="1">
      <alignment horizontal="center" vertical="top" wrapText="1"/>
      <protection/>
    </xf>
    <xf numFmtId="0" fontId="10" fillId="35" borderId="25" xfId="53" applyFont="1" applyFill="1" applyBorder="1" applyAlignment="1">
      <alignment vertical="top" wrapText="1"/>
      <protection/>
    </xf>
    <xf numFmtId="0" fontId="9" fillId="33" borderId="26" xfId="53" applyFont="1" applyFill="1" applyBorder="1" applyAlignment="1">
      <alignment vertical="top" wrapText="1"/>
      <protection/>
    </xf>
    <xf numFmtId="2" fontId="10" fillId="33" borderId="17" xfId="53" applyNumberFormat="1" applyFont="1" applyFill="1" applyBorder="1" applyAlignment="1">
      <alignment horizontal="center" vertical="top" wrapText="1"/>
      <protection/>
    </xf>
    <xf numFmtId="2" fontId="10" fillId="33" borderId="27" xfId="53" applyNumberFormat="1" applyFont="1" applyFill="1" applyBorder="1" applyAlignment="1">
      <alignment horizontal="center" vertical="top" wrapText="1"/>
      <protection/>
    </xf>
    <xf numFmtId="2" fontId="10" fillId="33" borderId="26" xfId="53" applyNumberFormat="1" applyFont="1" applyFill="1" applyBorder="1" applyAlignment="1">
      <alignment horizontal="center" vertical="top" wrapText="1"/>
      <protection/>
    </xf>
    <xf numFmtId="0" fontId="2" fillId="0" borderId="0" xfId="53" applyFill="1">
      <alignment/>
      <protection/>
    </xf>
    <xf numFmtId="2" fontId="10" fillId="33" borderId="15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>
      <alignment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33" borderId="28" xfId="53" applyFont="1" applyFill="1" applyBorder="1" applyAlignment="1">
      <alignment vertical="top" wrapText="1"/>
      <protection/>
    </xf>
    <xf numFmtId="0" fontId="9" fillId="33" borderId="0" xfId="53" applyFont="1" applyFill="1" applyBorder="1" applyAlignment="1">
      <alignment vertical="top" wrapText="1"/>
      <protection/>
    </xf>
    <xf numFmtId="0" fontId="10" fillId="33" borderId="0" xfId="53" applyFont="1" applyFill="1" applyBorder="1" applyAlignment="1">
      <alignment horizontal="center" vertical="top" wrapText="1"/>
      <protection/>
    </xf>
    <xf numFmtId="2" fontId="10" fillId="33" borderId="0" xfId="53" applyNumberFormat="1" applyFont="1" applyFill="1" applyBorder="1" applyAlignment="1">
      <alignment horizontal="center" vertical="top" wrapText="1"/>
      <protection/>
    </xf>
    <xf numFmtId="2" fontId="10" fillId="33" borderId="29" xfId="53" applyNumberFormat="1" applyFont="1" applyFill="1" applyBorder="1" applyAlignment="1">
      <alignment horizontal="center" vertical="top" wrapText="1"/>
      <protection/>
    </xf>
    <xf numFmtId="0" fontId="10" fillId="35" borderId="15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ill="1" applyBorder="1">
      <alignment/>
      <protection/>
    </xf>
    <xf numFmtId="0" fontId="9" fillId="0" borderId="15" xfId="53" applyFont="1" applyBorder="1" applyAlignment="1">
      <alignment horizontal="left" vertical="center"/>
      <protection/>
    </xf>
    <xf numFmtId="1" fontId="10" fillId="35" borderId="1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2" fontId="2" fillId="0" borderId="0" xfId="53" applyNumberFormat="1">
      <alignment/>
      <protection/>
    </xf>
    <xf numFmtId="2" fontId="10" fillId="33" borderId="30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2" fontId="10" fillId="35" borderId="0" xfId="53" applyNumberFormat="1" applyFont="1" applyFill="1" applyBorder="1" applyAlignment="1">
      <alignment horizontal="center" vertical="top" wrapText="1"/>
      <protection/>
    </xf>
    <xf numFmtId="2" fontId="10" fillId="33" borderId="31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vertical="center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10" fillId="35" borderId="0" xfId="53" applyFont="1" applyFill="1" applyBorder="1" applyAlignment="1">
      <alignment vertical="top"/>
      <protection/>
    </xf>
    <xf numFmtId="0" fontId="10" fillId="35" borderId="0" xfId="53" applyNumberFormat="1" applyFont="1" applyFill="1" applyBorder="1" applyAlignment="1">
      <alignment horizontal="center" vertical="top" wrapText="1"/>
      <protection/>
    </xf>
    <xf numFmtId="1" fontId="2" fillId="0" borderId="0" xfId="53" applyNumberFormat="1">
      <alignment/>
      <protection/>
    </xf>
    <xf numFmtId="0" fontId="10" fillId="0" borderId="0" xfId="53" applyFont="1" applyFill="1" applyBorder="1" applyAlignment="1">
      <alignment horizontal="center" vertical="top" wrapText="1"/>
      <protection/>
    </xf>
    <xf numFmtId="0" fontId="10" fillId="35" borderId="0" xfId="53" applyFont="1" applyFill="1" applyBorder="1" applyAlignment="1">
      <alignment vertical="top" wrapText="1"/>
      <protection/>
    </xf>
    <xf numFmtId="0" fontId="10" fillId="35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21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35" borderId="11" xfId="53" applyFont="1" applyFill="1" applyBorder="1" applyAlignment="1">
      <alignment vertical="top" wrapText="1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11" fillId="35" borderId="21" xfId="53" applyFont="1" applyFill="1" applyBorder="1" applyAlignment="1">
      <alignment vertical="top" wrapText="1"/>
      <protection/>
    </xf>
    <xf numFmtId="2" fontId="2" fillId="0" borderId="0" xfId="53" applyNumberFormat="1" applyBorder="1">
      <alignment/>
      <protection/>
    </xf>
    <xf numFmtId="1" fontId="2" fillId="0" borderId="0" xfId="53" applyNumberFormat="1" applyBorder="1">
      <alignment/>
      <protection/>
    </xf>
    <xf numFmtId="1" fontId="10" fillId="35" borderId="0" xfId="53" applyNumberFormat="1" applyFont="1" applyFill="1" applyBorder="1" applyAlignment="1">
      <alignment horizontal="center" vertical="top" wrapText="1"/>
      <protection/>
    </xf>
    <xf numFmtId="2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35" borderId="32" xfId="53" applyFont="1" applyFill="1" applyBorder="1" applyAlignment="1">
      <alignment vertical="top" wrapText="1"/>
      <protection/>
    </xf>
    <xf numFmtId="0" fontId="11" fillId="35" borderId="21" xfId="53" applyFont="1" applyFill="1" applyBorder="1" applyAlignment="1">
      <alignment horizontal="center" vertical="top" wrapText="1"/>
      <protection/>
    </xf>
    <xf numFmtId="2" fontId="11" fillId="0" borderId="21" xfId="53" applyNumberFormat="1" applyFont="1" applyFill="1" applyBorder="1" applyAlignment="1">
      <alignment horizontal="center" vertical="top" wrapText="1"/>
      <protection/>
    </xf>
    <xf numFmtId="0" fontId="11" fillId="35" borderId="11" xfId="53" applyFont="1" applyFill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horizontal="center" vertical="top" wrapText="1"/>
      <protection/>
    </xf>
    <xf numFmtId="0" fontId="11" fillId="0" borderId="11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center"/>
      <protection/>
    </xf>
    <xf numFmtId="0" fontId="11" fillId="35" borderId="33" xfId="53" applyFont="1" applyFill="1" applyBorder="1" applyAlignment="1">
      <alignment vertical="top" wrapText="1"/>
      <protection/>
    </xf>
    <xf numFmtId="165" fontId="16" fillId="0" borderId="18" xfId="53" applyNumberFormat="1" applyFont="1" applyBorder="1" applyAlignment="1">
      <alignment horizontal="center" vertical="top" wrapText="1"/>
      <protection/>
    </xf>
    <xf numFmtId="0" fontId="11" fillId="35" borderId="34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1" fillId="35" borderId="35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7" fillId="0" borderId="25" xfId="53" applyFont="1" applyBorder="1" applyAlignment="1">
      <alignment horizontal="center" vertical="top" wrapText="1"/>
      <protection/>
    </xf>
    <xf numFmtId="0" fontId="18" fillId="0" borderId="25" xfId="53" applyFont="1" applyBorder="1" applyAlignment="1">
      <alignment horizontal="center" vertical="top" wrapText="1"/>
      <protection/>
    </xf>
    <xf numFmtId="2" fontId="18" fillId="0" borderId="35" xfId="53" applyNumberFormat="1" applyFont="1" applyBorder="1" applyAlignment="1">
      <alignment horizontal="center" vertical="top" wrapText="1"/>
      <protection/>
    </xf>
    <xf numFmtId="0" fontId="13" fillId="35" borderId="11" xfId="53" applyFont="1" applyFill="1" applyBorder="1" applyAlignment="1">
      <alignment vertical="top" wrapText="1"/>
      <protection/>
    </xf>
    <xf numFmtId="0" fontId="11" fillId="35" borderId="36" xfId="53" applyFont="1" applyFill="1" applyBorder="1" applyAlignment="1">
      <alignment vertical="top" wrapText="1"/>
      <protection/>
    </xf>
    <xf numFmtId="0" fontId="11" fillId="35" borderId="14" xfId="53" applyFont="1" applyFill="1" applyBorder="1" applyAlignment="1">
      <alignment vertical="top" wrapText="1"/>
      <protection/>
    </xf>
    <xf numFmtId="0" fontId="11" fillId="35" borderId="24" xfId="53" applyFont="1" applyFill="1" applyBorder="1" applyAlignment="1">
      <alignment vertical="top" wrapText="1"/>
      <protection/>
    </xf>
    <xf numFmtId="0" fontId="11" fillId="0" borderId="25" xfId="53" applyFont="1" applyBorder="1" applyAlignment="1">
      <alignment vertical="top" wrapText="1"/>
      <protection/>
    </xf>
    <xf numFmtId="0" fontId="16" fillId="0" borderId="18" xfId="53" applyFont="1" applyBorder="1" applyAlignment="1">
      <alignment vertical="center"/>
      <protection/>
    </xf>
    <xf numFmtId="0" fontId="11" fillId="0" borderId="12" xfId="53" applyFont="1" applyFill="1" applyBorder="1" applyAlignment="1">
      <alignment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1" fillId="35" borderId="12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2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5" xfId="53" applyNumberFormat="1" applyFont="1" applyBorder="1" applyAlignment="1">
      <alignment horizontal="center" vertical="top" wrapText="1"/>
      <protection/>
    </xf>
    <xf numFmtId="2" fontId="11" fillId="0" borderId="25" xfId="53" applyNumberFormat="1" applyFont="1" applyFill="1" applyBorder="1" applyAlignment="1">
      <alignment horizontal="center" vertical="top" wrapText="1"/>
      <protection/>
    </xf>
    <xf numFmtId="165" fontId="11" fillId="35" borderId="11" xfId="53" applyNumberFormat="1" applyFont="1" applyFill="1" applyBorder="1" applyAlignment="1">
      <alignment horizontal="center" vertical="top" wrapText="1"/>
      <protection/>
    </xf>
    <xf numFmtId="0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35" borderId="11" xfId="53" applyNumberFormat="1" applyFont="1" applyFill="1" applyBorder="1" applyAlignment="1">
      <alignment horizontal="center" vertical="top" wrapText="1"/>
      <protection/>
    </xf>
    <xf numFmtId="0" fontId="15" fillId="35" borderId="32" xfId="53" applyFont="1" applyFill="1" applyBorder="1" applyAlignment="1">
      <alignment vertical="top" wrapText="1"/>
      <protection/>
    </xf>
    <xf numFmtId="1" fontId="11" fillId="35" borderId="32" xfId="53" applyNumberFormat="1" applyFont="1" applyFill="1" applyBorder="1" applyAlignment="1">
      <alignment horizontal="center" vertical="top" wrapText="1"/>
      <protection/>
    </xf>
    <xf numFmtId="2" fontId="11" fillId="35" borderId="32" xfId="53" applyNumberFormat="1" applyFont="1" applyFill="1" applyBorder="1" applyAlignment="1">
      <alignment horizontal="center" vertical="top" wrapText="1"/>
      <protection/>
    </xf>
    <xf numFmtId="2" fontId="11" fillId="0" borderId="32" xfId="53" applyNumberFormat="1" applyFont="1" applyFill="1" applyBorder="1" applyAlignment="1">
      <alignment horizontal="center" vertical="top" wrapText="1"/>
      <protection/>
    </xf>
    <xf numFmtId="165" fontId="11" fillId="0" borderId="32" xfId="53" applyNumberFormat="1" applyFont="1" applyFill="1" applyBorder="1" applyAlignment="1">
      <alignment horizontal="center" vertical="top" wrapText="1"/>
      <protection/>
    </xf>
    <xf numFmtId="2" fontId="13" fillId="0" borderId="32" xfId="53" applyNumberFormat="1" applyFont="1" applyFill="1" applyBorder="1" applyAlignment="1">
      <alignment horizontal="center" vertical="top" wrapText="1"/>
      <protection/>
    </xf>
    <xf numFmtId="0" fontId="11" fillId="35" borderId="37" xfId="53" applyFont="1" applyFill="1" applyBorder="1" applyAlignment="1">
      <alignment horizontal="center" vertical="top" wrapText="1"/>
      <protection/>
    </xf>
    <xf numFmtId="0" fontId="11" fillId="0" borderId="37" xfId="53" applyFont="1" applyFill="1" applyBorder="1" applyAlignment="1">
      <alignment vertical="top" wrapText="1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35" borderId="35" xfId="53" applyNumberFormat="1" applyFont="1" applyFill="1" applyBorder="1" applyAlignment="1">
      <alignment horizontal="center" vertical="top" wrapText="1"/>
      <protection/>
    </xf>
    <xf numFmtId="2" fontId="11" fillId="0" borderId="35" xfId="53" applyNumberFormat="1" applyFont="1" applyFill="1" applyBorder="1" applyAlignment="1">
      <alignment horizontal="center" vertical="top" wrapText="1"/>
      <protection/>
    </xf>
    <xf numFmtId="0" fontId="11" fillId="0" borderId="35" xfId="53" applyFont="1" applyBorder="1" applyAlignment="1">
      <alignment vertical="top" wrapText="1"/>
      <protection/>
    </xf>
    <xf numFmtId="0" fontId="16" fillId="0" borderId="21" xfId="53" applyFont="1" applyBorder="1" applyAlignment="1">
      <alignment vertical="center"/>
      <protection/>
    </xf>
    <xf numFmtId="49" fontId="18" fillId="35" borderId="11" xfId="53" applyNumberFormat="1" applyFont="1" applyFill="1" applyBorder="1" applyAlignment="1">
      <alignment horizontal="center" vertical="top" wrapText="1"/>
      <protection/>
    </xf>
    <xf numFmtId="2" fontId="18" fillId="35" borderId="11" xfId="53" applyNumberFormat="1" applyFont="1" applyFill="1" applyBorder="1" applyAlignment="1">
      <alignment horizontal="center" vertical="top" wrapText="1"/>
      <protection/>
    </xf>
    <xf numFmtId="2" fontId="16" fillId="0" borderId="18" xfId="53" applyNumberFormat="1" applyFont="1" applyBorder="1" applyAlignment="1">
      <alignment vertical="center"/>
      <protection/>
    </xf>
    <xf numFmtId="2" fontId="16" fillId="0" borderId="18" xfId="53" applyNumberFormat="1" applyFont="1" applyBorder="1" applyAlignment="1">
      <alignment horizontal="center" vertical="top" wrapText="1"/>
      <protection/>
    </xf>
    <xf numFmtId="165" fontId="11" fillId="0" borderId="11" xfId="53" applyNumberFormat="1" applyFont="1" applyFill="1" applyBorder="1" applyAlignment="1">
      <alignment horizontal="center" vertical="top" wrapText="1"/>
      <protection/>
    </xf>
    <xf numFmtId="166" fontId="15" fillId="0" borderId="11" xfId="53" applyNumberFormat="1" applyFont="1" applyFill="1" applyBorder="1" applyAlignment="1">
      <alignment horizontal="center" vertical="top" wrapText="1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0" fontId="11" fillId="35" borderId="25" xfId="53" applyNumberFormat="1" applyFont="1" applyFill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vertical="center"/>
      <protection/>
    </xf>
    <xf numFmtId="0" fontId="11" fillId="0" borderId="25" xfId="53" applyFont="1" applyBorder="1" applyAlignment="1">
      <alignment horizontal="center" vertical="top" wrapText="1"/>
      <protection/>
    </xf>
    <xf numFmtId="2" fontId="11" fillId="35" borderId="25" xfId="53" applyNumberFormat="1" applyFont="1" applyFill="1" applyBorder="1" applyAlignment="1">
      <alignment horizontal="center" vertical="top" wrapText="1"/>
      <protection/>
    </xf>
    <xf numFmtId="2" fontId="11" fillId="0" borderId="25" xfId="53" applyNumberFormat="1" applyFont="1" applyBorder="1" applyAlignment="1">
      <alignment horizontal="center" vertical="top" wrapText="1"/>
      <protection/>
    </xf>
    <xf numFmtId="0" fontId="11" fillId="0" borderId="32" xfId="53" applyFont="1" applyBorder="1" applyAlignment="1">
      <alignment horizontal="right" vertical="top" wrapText="1"/>
      <protection/>
    </xf>
    <xf numFmtId="2" fontId="18" fillId="0" borderId="18" xfId="53" applyNumberFormat="1" applyFont="1" applyBorder="1" applyAlignment="1">
      <alignment horizontal="center" vertical="top" wrapText="1"/>
      <protection/>
    </xf>
    <xf numFmtId="0" fontId="16" fillId="0" borderId="26" xfId="53" applyFont="1" applyBorder="1" applyAlignment="1">
      <alignment vertical="center"/>
      <protection/>
    </xf>
    <xf numFmtId="0" fontId="16" fillId="0" borderId="15" xfId="53" applyFont="1" applyBorder="1" applyAlignment="1">
      <alignment vertical="center"/>
      <protection/>
    </xf>
    <xf numFmtId="2" fontId="16" fillId="0" borderId="27" xfId="53" applyNumberFormat="1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horizontal="center" vertical="top" wrapText="1"/>
      <protection/>
    </xf>
    <xf numFmtId="1" fontId="11" fillId="0" borderId="11" xfId="53" applyNumberFormat="1" applyFont="1" applyFill="1" applyBorder="1" applyAlignment="1">
      <alignment horizontal="center" vertical="top" wrapText="1"/>
      <protection/>
    </xf>
    <xf numFmtId="2" fontId="11" fillId="35" borderId="14" xfId="53" applyNumberFormat="1" applyFont="1" applyFill="1" applyBorder="1" applyAlignment="1">
      <alignment horizontal="center" vertical="top" wrapText="1"/>
      <protection/>
    </xf>
    <xf numFmtId="0" fontId="11" fillId="0" borderId="18" xfId="53" applyFont="1" applyBorder="1" applyAlignment="1">
      <alignment vertical="top" wrapText="1"/>
      <protection/>
    </xf>
    <xf numFmtId="2" fontId="16" fillId="35" borderId="18" xfId="53" applyNumberFormat="1" applyFont="1" applyFill="1" applyBorder="1" applyAlignment="1">
      <alignment horizontal="center" vertical="top" wrapText="1"/>
      <protection/>
    </xf>
    <xf numFmtId="0" fontId="16" fillId="0" borderId="32" xfId="53" applyFont="1" applyBorder="1" applyAlignment="1">
      <alignment vertical="center"/>
      <protection/>
    </xf>
    <xf numFmtId="2" fontId="16" fillId="0" borderId="32" xfId="53" applyNumberFormat="1" applyFont="1" applyBorder="1" applyAlignment="1">
      <alignment vertical="center"/>
      <protection/>
    </xf>
    <xf numFmtId="165" fontId="16" fillId="0" borderId="32" xfId="53" applyNumberFormat="1" applyFont="1" applyBorder="1" applyAlignment="1">
      <alignment vertical="center"/>
      <protection/>
    </xf>
    <xf numFmtId="165" fontId="16" fillId="35" borderId="18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vertical="center"/>
      <protection/>
    </xf>
    <xf numFmtId="1" fontId="16" fillId="35" borderId="18" xfId="53" applyNumberFormat="1" applyFont="1" applyFill="1" applyBorder="1" applyAlignment="1">
      <alignment horizontal="center" vertical="top" wrapText="1"/>
      <protection/>
    </xf>
    <xf numFmtId="165" fontId="18" fillId="0" borderId="18" xfId="53" applyNumberFormat="1" applyFont="1" applyBorder="1" applyAlignment="1">
      <alignment horizontal="center" vertical="top" wrapText="1"/>
      <protection/>
    </xf>
    <xf numFmtId="0" fontId="15" fillId="35" borderId="36" xfId="53" applyFont="1" applyFill="1" applyBorder="1" applyAlignment="1">
      <alignment vertical="top" wrapText="1"/>
      <protection/>
    </xf>
    <xf numFmtId="2" fontId="11" fillId="36" borderId="21" xfId="53" applyNumberFormat="1" applyFont="1" applyFill="1" applyBorder="1" applyAlignment="1">
      <alignment horizontal="center" vertical="top" wrapText="1"/>
      <protection/>
    </xf>
    <xf numFmtId="1" fontId="11" fillId="35" borderId="35" xfId="53" applyNumberFormat="1" applyFont="1" applyFill="1" applyBorder="1" applyAlignment="1">
      <alignment horizontal="center" vertical="top" wrapText="1"/>
      <protection/>
    </xf>
    <xf numFmtId="2" fontId="11" fillId="35" borderId="35" xfId="53" applyNumberFormat="1" applyFont="1" applyFill="1" applyBorder="1" applyAlignment="1">
      <alignment horizontal="center" vertical="top" wrapText="1"/>
      <protection/>
    </xf>
    <xf numFmtId="165" fontId="11" fillId="0" borderId="35" xfId="53" applyNumberFormat="1" applyFont="1" applyFill="1" applyBorder="1" applyAlignment="1">
      <alignment horizontal="center" vertical="top" wrapText="1"/>
      <protection/>
    </xf>
    <xf numFmtId="0" fontId="11" fillId="35" borderId="15" xfId="53" applyFont="1" applyFill="1" applyBorder="1" applyAlignment="1">
      <alignment vertical="top" wrapText="1"/>
      <protection/>
    </xf>
    <xf numFmtId="0" fontId="16" fillId="35" borderId="17" xfId="53" applyFont="1" applyFill="1" applyBorder="1" applyAlignment="1">
      <alignment vertical="top" wrapText="1"/>
      <protection/>
    </xf>
    <xf numFmtId="1" fontId="16" fillId="35" borderId="15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center" vertical="top" wrapText="1"/>
      <protection/>
    </xf>
    <xf numFmtId="0" fontId="16" fillId="33" borderId="26" xfId="53" applyFont="1" applyFill="1" applyBorder="1" applyAlignment="1">
      <alignment vertical="top" wrapText="1"/>
      <protection/>
    </xf>
    <xf numFmtId="0" fontId="16" fillId="33" borderId="17" xfId="53" applyFont="1" applyFill="1" applyBorder="1" applyAlignment="1">
      <alignment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2" fontId="11" fillId="33" borderId="17" xfId="53" applyNumberFormat="1" applyFont="1" applyFill="1" applyBorder="1" applyAlignment="1">
      <alignment horizontal="center" vertical="top" wrapText="1"/>
      <protection/>
    </xf>
    <xf numFmtId="2" fontId="11" fillId="33" borderId="27" xfId="53" applyNumberFormat="1" applyFont="1" applyFill="1" applyBorder="1" applyAlignment="1">
      <alignment horizontal="center"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1" fontId="11" fillId="0" borderId="21" xfId="53" applyNumberFormat="1" applyFont="1" applyFill="1" applyBorder="1" applyAlignment="1">
      <alignment horizontal="center"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right" vertical="top" wrapText="1"/>
      <protection/>
    </xf>
    <xf numFmtId="2" fontId="16" fillId="0" borderId="38" xfId="53" applyNumberFormat="1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horizontal="center" vertical="top" wrapText="1"/>
      <protection/>
    </xf>
    <xf numFmtId="1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1" xfId="53" applyNumberFormat="1" applyFont="1" applyFill="1" applyBorder="1" applyAlignment="1">
      <alignment horizontal="center" vertical="top" wrapText="1"/>
      <protection/>
    </xf>
    <xf numFmtId="2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9" xfId="53" applyNumberFormat="1" applyFont="1" applyFill="1" applyBorder="1" applyAlignment="1">
      <alignment horizontal="center" vertical="top" wrapText="1"/>
      <protection/>
    </xf>
    <xf numFmtId="2" fontId="11" fillId="0" borderId="40" xfId="53" applyNumberFormat="1" applyFont="1" applyFill="1" applyBorder="1" applyAlignment="1">
      <alignment horizontal="center" vertical="top" wrapText="1"/>
      <protection/>
    </xf>
    <xf numFmtId="0" fontId="11" fillId="0" borderId="41" xfId="53" applyFont="1" applyFill="1" applyBorder="1" applyAlignment="1">
      <alignment vertical="top" wrapText="1"/>
      <protection/>
    </xf>
    <xf numFmtId="0" fontId="11" fillId="0" borderId="42" xfId="53" applyFont="1" applyFill="1" applyBorder="1" applyAlignment="1">
      <alignment vertical="top" wrapText="1"/>
      <protection/>
    </xf>
    <xf numFmtId="2" fontId="11" fillId="0" borderId="13" xfId="53" applyNumberFormat="1" applyFont="1" applyFill="1" applyBorder="1" applyAlignment="1">
      <alignment horizontal="center" vertical="top" wrapText="1"/>
      <protection/>
    </xf>
    <xf numFmtId="2" fontId="11" fillId="0" borderId="12" xfId="53" applyNumberFormat="1" applyFont="1" applyFill="1" applyBorder="1" applyAlignment="1">
      <alignment horizontal="center" vertical="top" wrapText="1"/>
      <protection/>
    </xf>
    <xf numFmtId="2" fontId="11" fillId="0" borderId="14" xfId="53" applyNumberFormat="1" applyFont="1" applyFill="1" applyBorder="1" applyAlignment="1">
      <alignment horizontal="center" vertical="top" wrapText="1"/>
      <protection/>
    </xf>
    <xf numFmtId="0" fontId="11" fillId="0" borderId="43" xfId="53" applyFont="1" applyFill="1" applyBorder="1" applyAlignment="1">
      <alignment vertical="top" wrapText="1"/>
      <protection/>
    </xf>
    <xf numFmtId="2" fontId="11" fillId="0" borderId="43" xfId="53" applyNumberFormat="1" applyFont="1" applyFill="1" applyBorder="1" applyAlignment="1">
      <alignment horizontal="center" vertical="top" wrapText="1"/>
      <protection/>
    </xf>
    <xf numFmtId="2" fontId="11" fillId="0" borderId="37" xfId="53" applyNumberFormat="1" applyFont="1" applyFill="1" applyBorder="1" applyAlignment="1">
      <alignment horizontal="center" vertical="top" wrapText="1"/>
      <protection/>
    </xf>
    <xf numFmtId="2" fontId="11" fillId="0" borderId="34" xfId="53" applyNumberFormat="1" applyFont="1" applyFill="1" applyBorder="1" applyAlignment="1">
      <alignment horizontal="center" vertical="top" wrapText="1"/>
      <protection/>
    </xf>
    <xf numFmtId="0" fontId="11" fillId="0" borderId="22" xfId="53" applyFont="1" applyBorder="1" applyAlignment="1">
      <alignment vertical="top" wrapText="1"/>
      <protection/>
    </xf>
    <xf numFmtId="2" fontId="11" fillId="35" borderId="13" xfId="53" applyNumberFormat="1" applyFont="1" applyFill="1" applyBorder="1" applyAlignment="1">
      <alignment horizontal="center" vertical="top" wrapText="1"/>
      <protection/>
    </xf>
    <xf numFmtId="2" fontId="11" fillId="35" borderId="12" xfId="53" applyNumberFormat="1" applyFont="1" applyFill="1" applyBorder="1" applyAlignment="1">
      <alignment horizontal="center" vertical="top" wrapText="1"/>
      <protection/>
    </xf>
    <xf numFmtId="2" fontId="11" fillId="0" borderId="18" xfId="53" applyNumberFormat="1" applyFont="1" applyFill="1" applyBorder="1" applyAlignment="1">
      <alignment horizontal="center" vertical="top" wrapText="1"/>
      <protection/>
    </xf>
    <xf numFmtId="2" fontId="16" fillId="0" borderId="32" xfId="53" applyNumberFormat="1" applyFont="1" applyBorder="1" applyAlignment="1">
      <alignment horizontal="center" vertical="top" wrapText="1"/>
      <protection/>
    </xf>
    <xf numFmtId="165" fontId="11" fillId="0" borderId="12" xfId="53" applyNumberFormat="1" applyFont="1" applyFill="1" applyBorder="1" applyAlignment="1">
      <alignment horizontal="center" vertical="top" wrapText="1"/>
      <protection/>
    </xf>
    <xf numFmtId="165" fontId="11" fillId="0" borderId="13" xfId="53" applyNumberFormat="1" applyFont="1" applyFill="1" applyBorder="1" applyAlignment="1">
      <alignment horizontal="center" vertical="top" wrapText="1"/>
      <protection/>
    </xf>
    <xf numFmtId="165" fontId="11" fillId="0" borderId="21" xfId="53" applyNumberFormat="1" applyFont="1" applyFill="1" applyBorder="1" applyAlignment="1">
      <alignment horizontal="center" vertical="top" wrapText="1"/>
      <protection/>
    </xf>
    <xf numFmtId="165" fontId="11" fillId="0" borderId="43" xfId="53" applyNumberFormat="1" applyFont="1" applyFill="1" applyBorder="1" applyAlignment="1">
      <alignment horizontal="center" vertical="top" wrapText="1"/>
      <protection/>
    </xf>
    <xf numFmtId="165" fontId="16" fillId="35" borderId="15" xfId="53" applyNumberFormat="1" applyFont="1" applyFill="1" applyBorder="1" applyAlignment="1">
      <alignment horizontal="center" vertical="top" wrapText="1"/>
      <protection/>
    </xf>
    <xf numFmtId="1" fontId="16" fillId="0" borderId="26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horizontal="center" vertical="top" wrapText="1"/>
      <protection/>
    </xf>
    <xf numFmtId="1" fontId="16" fillId="0" borderId="38" xfId="53" applyNumberFormat="1" applyFont="1" applyBorder="1" applyAlignment="1">
      <alignment vertical="center"/>
      <protection/>
    </xf>
    <xf numFmtId="165" fontId="11" fillId="0" borderId="31" xfId="53" applyNumberFormat="1" applyFont="1" applyFill="1" applyBorder="1" applyAlignment="1">
      <alignment horizontal="center" vertical="top" wrapText="1"/>
      <protection/>
    </xf>
    <xf numFmtId="2" fontId="13" fillId="0" borderId="31" xfId="53" applyNumberFormat="1" applyFont="1" applyFill="1" applyBorder="1" applyAlignment="1">
      <alignment horizontal="center" vertical="top" wrapText="1"/>
      <protection/>
    </xf>
    <xf numFmtId="2" fontId="13" fillId="0" borderId="10" xfId="53" applyNumberFormat="1" applyFont="1" applyFill="1" applyBorder="1" applyAlignment="1">
      <alignment horizontal="center" vertical="top" wrapText="1"/>
      <protection/>
    </xf>
    <xf numFmtId="165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6" xfId="53" applyFont="1" applyFill="1" applyBorder="1" applyAlignment="1">
      <alignment horizontal="center" vertical="top" wrapText="1"/>
      <protection/>
    </xf>
    <xf numFmtId="0" fontId="11" fillId="36" borderId="44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1" fillId="35" borderId="25" xfId="53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 wrapText="1"/>
      <protection/>
    </xf>
    <xf numFmtId="0" fontId="16" fillId="0" borderId="30" xfId="53" applyFont="1" applyBorder="1" applyAlignment="1">
      <alignment vertical="center"/>
      <protection/>
    </xf>
    <xf numFmtId="1" fontId="16" fillId="0" borderId="32" xfId="53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165" fontId="16" fillId="0" borderId="15" xfId="53" applyNumberFormat="1" applyFont="1" applyBorder="1" applyAlignment="1">
      <alignment vertical="center"/>
      <protection/>
    </xf>
    <xf numFmtId="2" fontId="18" fillId="0" borderId="32" xfId="53" applyNumberFormat="1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vertical="center"/>
      <protection/>
    </xf>
    <xf numFmtId="165" fontId="18" fillId="0" borderId="32" xfId="53" applyNumberFormat="1" applyFont="1" applyBorder="1" applyAlignment="1">
      <alignment horizontal="center" vertical="top" wrapText="1"/>
      <protection/>
    </xf>
    <xf numFmtId="1" fontId="11" fillId="0" borderId="12" xfId="53" applyNumberFormat="1" applyFont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left" vertical="center"/>
      <protection/>
    </xf>
    <xf numFmtId="0" fontId="11" fillId="0" borderId="38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left" vertical="center"/>
      <protection/>
    </xf>
    <xf numFmtId="0" fontId="18" fillId="0" borderId="0" xfId="53" applyFont="1">
      <alignment/>
      <protection/>
    </xf>
    <xf numFmtId="0" fontId="16" fillId="0" borderId="0" xfId="53" applyFont="1" applyBorder="1" applyAlignment="1">
      <alignment vertical="center"/>
      <protection/>
    </xf>
    <xf numFmtId="0" fontId="16" fillId="35" borderId="21" xfId="53" applyNumberFormat="1" applyFont="1" applyFill="1" applyBorder="1" applyAlignment="1">
      <alignment horizontal="center" vertical="top" wrapText="1"/>
      <protection/>
    </xf>
    <xf numFmtId="2" fontId="18" fillId="0" borderId="24" xfId="53" applyNumberFormat="1" applyFont="1" applyFill="1" applyBorder="1" applyAlignment="1">
      <alignment horizontal="center" vertical="top" wrapText="1"/>
      <protection/>
    </xf>
    <xf numFmtId="2" fontId="16" fillId="0" borderId="27" xfId="53" applyNumberFormat="1" applyFont="1" applyFill="1" applyBorder="1" applyAlignment="1">
      <alignment horizontal="center" vertical="top" wrapText="1"/>
      <protection/>
    </xf>
    <xf numFmtId="2" fontId="16" fillId="35" borderId="21" xfId="53" applyNumberFormat="1" applyFont="1" applyFill="1" applyBorder="1" applyAlignment="1">
      <alignment horizontal="center" vertical="top" wrapText="1"/>
      <protection/>
    </xf>
    <xf numFmtId="0" fontId="16" fillId="0" borderId="35" xfId="53" applyFont="1" applyBorder="1" applyAlignment="1">
      <alignment vertical="center"/>
      <protection/>
    </xf>
    <xf numFmtId="0" fontId="16" fillId="35" borderId="35" xfId="53" applyNumberFormat="1" applyFont="1" applyFill="1" applyBorder="1" applyAlignment="1">
      <alignment horizontal="center" vertical="top" wrapText="1"/>
      <protection/>
    </xf>
    <xf numFmtId="2" fontId="18" fillId="0" borderId="35" xfId="53" applyNumberFormat="1" applyFont="1" applyFill="1" applyBorder="1" applyAlignment="1">
      <alignment horizontal="center" vertical="top" wrapText="1"/>
      <protection/>
    </xf>
    <xf numFmtId="165" fontId="18" fillId="0" borderId="35" xfId="53" applyNumberFormat="1" applyFont="1" applyFill="1" applyBorder="1" applyAlignment="1">
      <alignment horizontal="center" vertical="top" wrapText="1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2" fontId="16" fillId="0" borderId="38" xfId="53" applyNumberFormat="1" applyFont="1" applyBorder="1" applyAlignment="1">
      <alignment vertical="center"/>
      <protection/>
    </xf>
    <xf numFmtId="2" fontId="18" fillId="0" borderId="15" xfId="53" applyNumberFormat="1" applyFont="1" applyBorder="1" applyAlignment="1">
      <alignment horizontal="center" vertical="top" wrapText="1"/>
      <protection/>
    </xf>
    <xf numFmtId="2" fontId="16" fillId="0" borderId="26" xfId="53" applyNumberFormat="1" applyFont="1" applyBorder="1" applyAlignment="1">
      <alignment horizontal="center" vertical="top" wrapText="1"/>
      <protection/>
    </xf>
    <xf numFmtId="1" fontId="16" fillId="35" borderId="25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Fill="1" applyBorder="1" applyAlignment="1">
      <alignment horizontal="center" vertical="top" wrapText="1"/>
      <protection/>
    </xf>
    <xf numFmtId="165" fontId="18" fillId="0" borderId="24" xfId="53" applyNumberFormat="1" applyFont="1" applyFill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6" fillId="0" borderId="45" xfId="53" applyFont="1" applyBorder="1" applyAlignment="1">
      <alignment vertical="center"/>
      <protection/>
    </xf>
    <xf numFmtId="165" fontId="11" fillId="0" borderId="11" xfId="53" applyNumberFormat="1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vertical="top" wrapText="1"/>
      <protection/>
    </xf>
    <xf numFmtId="0" fontId="13" fillId="35" borderId="35" xfId="53" applyFont="1" applyFill="1" applyBorder="1" applyAlignment="1">
      <alignment vertical="top" wrapText="1"/>
      <protection/>
    </xf>
    <xf numFmtId="2" fontId="11" fillId="35" borderId="37" xfId="53" applyNumberFormat="1" applyFont="1" applyFill="1" applyBorder="1" applyAlignment="1">
      <alignment horizontal="center" vertical="top" wrapText="1"/>
      <protection/>
    </xf>
    <xf numFmtId="0" fontId="11" fillId="0" borderId="25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right" vertical="top" wrapText="1"/>
      <protection/>
    </xf>
    <xf numFmtId="0" fontId="16" fillId="0" borderId="14" xfId="53" applyFont="1" applyBorder="1" applyAlignment="1">
      <alignment vertical="center"/>
      <protection/>
    </xf>
    <xf numFmtId="2" fontId="16" fillId="0" borderId="25" xfId="53" applyNumberFormat="1" applyFont="1" applyBorder="1" applyAlignment="1">
      <alignment horizontal="center" vertical="top" wrapText="1"/>
      <protection/>
    </xf>
    <xf numFmtId="0" fontId="16" fillId="0" borderId="17" xfId="53" applyFont="1" applyBorder="1" applyAlignment="1">
      <alignment vertical="center"/>
      <protection/>
    </xf>
    <xf numFmtId="2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6" fillId="0" borderId="25" xfId="53" applyFont="1" applyBorder="1" applyAlignment="1">
      <alignment horizontal="center" vertical="top" wrapText="1"/>
      <protection/>
    </xf>
    <xf numFmtId="0" fontId="15" fillId="35" borderId="21" xfId="53" applyFont="1" applyFill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/>
      <protection/>
    </xf>
    <xf numFmtId="0" fontId="11" fillId="0" borderId="11" xfId="53" applyFont="1" applyBorder="1" applyAlignment="1">
      <alignment horizontal="center"/>
      <protection/>
    </xf>
    <xf numFmtId="165" fontId="16" fillId="0" borderId="2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vertical="center"/>
      <protection/>
    </xf>
    <xf numFmtId="165" fontId="16" fillId="0" borderId="26" xfId="53" applyNumberFormat="1" applyFont="1" applyBorder="1" applyAlignment="1">
      <alignment vertical="center"/>
      <protection/>
    </xf>
    <xf numFmtId="165" fontId="16" fillId="0" borderId="0" xfId="53" applyNumberFormat="1" applyFont="1" applyBorder="1" applyAlignment="1">
      <alignment horizontal="center" vertical="top" wrapText="1"/>
      <protection/>
    </xf>
    <xf numFmtId="0" fontId="20" fillId="0" borderId="25" xfId="53" applyFont="1" applyBorder="1" applyAlignment="1">
      <alignment horizontal="center" vertical="top" wrapText="1"/>
      <protection/>
    </xf>
    <xf numFmtId="0" fontId="21" fillId="0" borderId="11" xfId="0" applyFont="1" applyFill="1" applyBorder="1" applyAlignment="1">
      <alignment/>
    </xf>
    <xf numFmtId="0" fontId="16" fillId="0" borderId="38" xfId="53" applyFont="1" applyBorder="1" applyAlignment="1">
      <alignment vertical="center"/>
      <protection/>
    </xf>
    <xf numFmtId="2" fontId="19" fillId="0" borderId="15" xfId="53" applyNumberFormat="1" applyFont="1" applyBorder="1" applyAlignment="1">
      <alignment horizontal="center" vertical="top" wrapText="1"/>
      <protection/>
    </xf>
    <xf numFmtId="0" fontId="13" fillId="0" borderId="11" xfId="53" applyNumberFormat="1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43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6" fillId="0" borderId="35" xfId="53" applyFont="1" applyBorder="1" applyAlignment="1">
      <alignment horizontal="center" vertical="top" wrapText="1"/>
      <protection/>
    </xf>
    <xf numFmtId="2" fontId="16" fillId="0" borderId="21" xfId="53" applyNumberFormat="1" applyFont="1" applyBorder="1" applyAlignment="1">
      <alignment horizontal="center" vertical="top" wrapText="1"/>
      <protection/>
    </xf>
    <xf numFmtId="2" fontId="16" fillId="0" borderId="43" xfId="53" applyNumberFormat="1" applyFont="1" applyBorder="1" applyAlignment="1">
      <alignment horizontal="center" vertical="top" wrapText="1"/>
      <protection/>
    </xf>
    <xf numFmtId="2" fontId="16" fillId="0" borderId="20" xfId="53" applyNumberFormat="1" applyFont="1" applyBorder="1" applyAlignment="1">
      <alignment horizontal="center" vertical="top" wrapText="1"/>
      <protection/>
    </xf>
    <xf numFmtId="165" fontId="16" fillId="0" borderId="20" xfId="53" applyNumberFormat="1" applyFont="1" applyBorder="1" applyAlignment="1">
      <alignment horizontal="center" vertical="top" wrapText="1"/>
      <protection/>
    </xf>
    <xf numFmtId="0" fontId="11" fillId="0" borderId="34" xfId="53" applyFont="1" applyBorder="1" applyAlignment="1">
      <alignment vertical="top" wrapText="1"/>
      <protection/>
    </xf>
    <xf numFmtId="0" fontId="11" fillId="0" borderId="35" xfId="53" applyFont="1" applyBorder="1" applyAlignment="1">
      <alignment horizontal="right" vertical="top" wrapText="1"/>
      <protection/>
    </xf>
    <xf numFmtId="0" fontId="16" fillId="0" borderId="29" xfId="53" applyFont="1" applyBorder="1" applyAlignment="1">
      <alignment vertical="center"/>
      <protection/>
    </xf>
    <xf numFmtId="2" fontId="16" fillId="0" borderId="29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Border="1" applyAlignment="1">
      <alignment horizontal="center" vertical="top" wrapText="1"/>
      <protection/>
    </xf>
    <xf numFmtId="165" fontId="16" fillId="0" borderId="35" xfId="53" applyNumberFormat="1" applyFont="1" applyBorder="1" applyAlignment="1">
      <alignment horizontal="center" vertical="top" wrapText="1"/>
      <protection/>
    </xf>
    <xf numFmtId="0" fontId="16" fillId="0" borderId="20" xfId="53" applyFont="1" applyBorder="1" applyAlignment="1">
      <alignment vertical="center"/>
      <protection/>
    </xf>
    <xf numFmtId="2" fontId="16" fillId="0" borderId="45" xfId="53" applyNumberFormat="1" applyFont="1" applyBorder="1" applyAlignment="1">
      <alignment horizontal="center" vertical="top" wrapText="1"/>
      <protection/>
    </xf>
    <xf numFmtId="1" fontId="18" fillId="35" borderId="15" xfId="53" applyNumberFormat="1" applyFont="1" applyFill="1" applyBorder="1" applyAlignment="1">
      <alignment horizontal="center" vertical="top" wrapText="1"/>
      <protection/>
    </xf>
    <xf numFmtId="165" fontId="16" fillId="0" borderId="21" xfId="53" applyNumberFormat="1" applyFont="1" applyBorder="1" applyAlignment="1">
      <alignment horizontal="center" vertical="top" wrapText="1"/>
      <protection/>
    </xf>
    <xf numFmtId="0" fontId="16" fillId="0" borderId="27" xfId="53" applyFont="1" applyBorder="1" applyAlignment="1">
      <alignment vertical="center"/>
      <protection/>
    </xf>
    <xf numFmtId="0" fontId="11" fillId="35" borderId="18" xfId="53" applyFont="1" applyFill="1" applyBorder="1" applyAlignment="1">
      <alignment vertical="top" wrapText="1"/>
      <protection/>
    </xf>
    <xf numFmtId="0" fontId="18" fillId="0" borderId="26" xfId="53" applyFont="1" applyBorder="1" applyAlignment="1">
      <alignment vertical="center"/>
      <protection/>
    </xf>
    <xf numFmtId="0" fontId="18" fillId="0" borderId="15" xfId="53" applyFont="1" applyBorder="1" applyAlignment="1">
      <alignment vertical="center"/>
      <protection/>
    </xf>
    <xf numFmtId="2" fontId="18" fillId="0" borderId="15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vertical="center"/>
      <protection/>
    </xf>
    <xf numFmtId="1" fontId="11" fillId="35" borderId="14" xfId="53" applyNumberFormat="1" applyFont="1" applyFill="1" applyBorder="1" applyAlignment="1">
      <alignment horizontal="center" vertical="top" wrapText="1"/>
      <protection/>
    </xf>
    <xf numFmtId="0" fontId="16" fillId="0" borderId="38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right" vertical="top" wrapText="1"/>
      <protection/>
    </xf>
    <xf numFmtId="2" fontId="16" fillId="0" borderId="27" xfId="53" applyNumberFormat="1" applyFont="1" applyBorder="1" applyAlignment="1">
      <alignment vertical="center"/>
      <protection/>
    </xf>
    <xf numFmtId="0" fontId="18" fillId="0" borderId="27" xfId="53" applyFont="1" applyBorder="1" applyAlignment="1">
      <alignment vertical="center"/>
      <protection/>
    </xf>
    <xf numFmtId="0" fontId="11" fillId="0" borderId="26" xfId="53" applyFont="1" applyBorder="1" applyAlignment="1">
      <alignment horizontal="right" vertical="top" wrapText="1"/>
      <protection/>
    </xf>
    <xf numFmtId="0" fontId="18" fillId="0" borderId="17" xfId="53" applyFont="1" applyBorder="1" applyAlignment="1">
      <alignment vertical="center"/>
      <protection/>
    </xf>
    <xf numFmtId="0" fontId="16" fillId="0" borderId="15" xfId="53" applyFont="1" applyBorder="1" applyAlignment="1">
      <alignment horizontal="center" vertical="top" wrapText="1"/>
      <protection/>
    </xf>
    <xf numFmtId="0" fontId="18" fillId="0" borderId="32" xfId="53" applyFont="1" applyBorder="1" applyAlignment="1">
      <alignment vertical="center"/>
      <protection/>
    </xf>
    <xf numFmtId="0" fontId="18" fillId="0" borderId="30" xfId="53" applyFont="1" applyBorder="1" applyAlignment="1">
      <alignment vertical="center"/>
      <protection/>
    </xf>
    <xf numFmtId="2" fontId="18" fillId="0" borderId="32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vertical="center"/>
      <protection/>
    </xf>
    <xf numFmtId="0" fontId="18" fillId="0" borderId="39" xfId="53" applyFont="1" applyBorder="1" applyAlignment="1">
      <alignment horizontal="left" vertical="center"/>
      <protection/>
    </xf>
    <xf numFmtId="0" fontId="18" fillId="0" borderId="36" xfId="53" applyFont="1" applyBorder="1" applyAlignment="1">
      <alignment horizontal="justify" vertical="center"/>
      <protection/>
    </xf>
    <xf numFmtId="2" fontId="18" fillId="0" borderId="36" xfId="53" applyNumberFormat="1" applyFont="1" applyBorder="1" applyAlignment="1">
      <alignment horizontal="justify" vertical="center"/>
      <protection/>
    </xf>
    <xf numFmtId="165" fontId="18" fillId="0" borderId="36" xfId="53" applyNumberFormat="1" applyFont="1" applyBorder="1" applyAlignment="1">
      <alignment horizontal="justify" vertical="center"/>
      <protection/>
    </xf>
    <xf numFmtId="1" fontId="11" fillId="0" borderId="34" xfId="53" applyNumberFormat="1" applyFont="1" applyFill="1" applyBorder="1" applyAlignment="1">
      <alignment horizontal="center" vertical="top" wrapText="1"/>
      <protection/>
    </xf>
    <xf numFmtId="165" fontId="16" fillId="0" borderId="32" xfId="53" applyNumberFormat="1" applyFont="1" applyBorder="1" applyAlignment="1">
      <alignment horizontal="center" vertical="top" wrapText="1"/>
      <protection/>
    </xf>
    <xf numFmtId="0" fontId="16" fillId="0" borderId="16" xfId="53" applyFont="1" applyBorder="1" applyAlignment="1">
      <alignment vertical="center"/>
      <protection/>
    </xf>
    <xf numFmtId="165" fontId="18" fillId="0" borderId="32" xfId="53" applyNumberFormat="1" applyFont="1" applyBorder="1" applyAlignment="1">
      <alignment vertical="center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4" fillId="0" borderId="37" xfId="53" applyFont="1" applyFill="1" applyBorder="1" applyAlignment="1">
      <alignment vertical="top" wrapText="1"/>
      <protection/>
    </xf>
    <xf numFmtId="0" fontId="16" fillId="33" borderId="16" xfId="53" applyFont="1" applyFill="1" applyBorder="1" applyAlignment="1">
      <alignment vertical="top" wrapText="1"/>
      <protection/>
    </xf>
    <xf numFmtId="0" fontId="16" fillId="0" borderId="11" xfId="53" applyFont="1" applyBorder="1" applyAlignment="1">
      <alignment vertical="center"/>
      <protection/>
    </xf>
    <xf numFmtId="165" fontId="18" fillId="35" borderId="11" xfId="53" applyNumberFormat="1" applyFont="1" applyFill="1" applyBorder="1" applyAlignment="1">
      <alignment horizontal="center" vertical="top" wrapText="1"/>
      <protection/>
    </xf>
    <xf numFmtId="1" fontId="18" fillId="0" borderId="32" xfId="53" applyNumberFormat="1" applyFont="1" applyBorder="1" applyAlignment="1">
      <alignment vertical="center"/>
      <protection/>
    </xf>
    <xf numFmtId="0" fontId="13" fillId="0" borderId="13" xfId="53" applyFont="1" applyBorder="1" applyAlignment="1">
      <alignment vertical="top" wrapText="1"/>
      <protection/>
    </xf>
    <xf numFmtId="0" fontId="18" fillId="0" borderId="15" xfId="53" applyFont="1" applyBorder="1" applyAlignment="1">
      <alignment horizontal="center" vertical="top" wrapText="1"/>
      <protection/>
    </xf>
    <xf numFmtId="0" fontId="11" fillId="36" borderId="11" xfId="53" applyFont="1" applyFill="1" applyBorder="1" applyAlignment="1">
      <alignment vertical="top" wrapText="1"/>
      <protection/>
    </xf>
    <xf numFmtId="0" fontId="11" fillId="0" borderId="39" xfId="53" applyFont="1" applyBorder="1" applyAlignment="1">
      <alignment vertical="top" wrapText="1"/>
      <protection/>
    </xf>
    <xf numFmtId="0" fontId="11" fillId="0" borderId="28" xfId="53" applyFont="1" applyBorder="1" applyAlignment="1">
      <alignment vertical="top" wrapText="1"/>
      <protection/>
    </xf>
    <xf numFmtId="0" fontId="18" fillId="0" borderId="16" xfId="53" applyFont="1" applyBorder="1" applyAlignment="1">
      <alignment vertical="center"/>
      <protection/>
    </xf>
    <xf numFmtId="0" fontId="11" fillId="34" borderId="42" xfId="53" applyFont="1" applyFill="1" applyBorder="1" applyAlignment="1">
      <alignment vertical="top" wrapText="1"/>
      <protection/>
    </xf>
    <xf numFmtId="0" fontId="16" fillId="34" borderId="13" xfId="53" applyFont="1" applyFill="1" applyBorder="1" applyAlignment="1">
      <alignment vertical="center"/>
      <protection/>
    </xf>
    <xf numFmtId="1" fontId="18" fillId="34" borderId="13" xfId="53" applyNumberFormat="1" applyFont="1" applyFill="1" applyBorder="1" applyAlignment="1">
      <alignment horizontal="center" vertical="top" wrapText="1"/>
      <protection/>
    </xf>
    <xf numFmtId="2" fontId="16" fillId="34" borderId="13" xfId="53" applyNumberFormat="1" applyFont="1" applyFill="1" applyBorder="1" applyAlignment="1">
      <alignment horizontal="center" vertical="top" wrapText="1"/>
      <protection/>
    </xf>
    <xf numFmtId="165" fontId="16" fillId="34" borderId="13" xfId="53" applyNumberFormat="1" applyFont="1" applyFill="1" applyBorder="1" applyAlignment="1">
      <alignment horizontal="center" vertical="top" wrapText="1"/>
      <protection/>
    </xf>
    <xf numFmtId="2" fontId="16" fillId="34" borderId="46" xfId="53" applyNumberFormat="1" applyFont="1" applyFill="1" applyBorder="1" applyAlignment="1">
      <alignment horizontal="center" vertical="top" wrapText="1"/>
      <protection/>
    </xf>
    <xf numFmtId="0" fontId="3" fillId="0" borderId="26" xfId="53" applyFont="1" applyBorder="1" applyAlignment="1">
      <alignment horizontal="left"/>
      <protection/>
    </xf>
    <xf numFmtId="2" fontId="16" fillId="0" borderId="17" xfId="53" applyNumberFormat="1" applyFont="1" applyBorder="1" applyAlignment="1">
      <alignment vertical="center"/>
      <protection/>
    </xf>
    <xf numFmtId="165" fontId="16" fillId="0" borderId="17" xfId="53" applyNumberFormat="1" applyFont="1" applyBorder="1" applyAlignment="1">
      <alignment vertical="center"/>
      <protection/>
    </xf>
    <xf numFmtId="1" fontId="16" fillId="0" borderId="17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left"/>
      <protection/>
    </xf>
    <xf numFmtId="165" fontId="16" fillId="0" borderId="15" xfId="53" applyNumberFormat="1" applyFont="1" applyBorder="1" applyAlignment="1">
      <alignment horizontal="left"/>
      <protection/>
    </xf>
    <xf numFmtId="2" fontId="11" fillId="0" borderId="22" xfId="53" applyNumberFormat="1" applyFont="1" applyFill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0" fontId="5" fillId="0" borderId="31" xfId="53" applyFont="1" applyBorder="1">
      <alignment/>
      <protection/>
    </xf>
    <xf numFmtId="0" fontId="5" fillId="0" borderId="40" xfId="53" applyFont="1" applyBorder="1">
      <alignment/>
      <protection/>
    </xf>
    <xf numFmtId="0" fontId="5" fillId="0" borderId="29" xfId="53" applyFont="1" applyBorder="1">
      <alignment/>
      <protection/>
    </xf>
    <xf numFmtId="0" fontId="5" fillId="0" borderId="30" xfId="53" applyFont="1" applyBorder="1">
      <alignment/>
      <protection/>
    </xf>
    <xf numFmtId="0" fontId="5" fillId="0" borderId="38" xfId="53" applyFont="1" applyBorder="1">
      <alignment/>
      <protection/>
    </xf>
    <xf numFmtId="165" fontId="11" fillId="0" borderId="11" xfId="53" applyNumberFormat="1" applyFont="1" applyBorder="1" applyAlignment="1">
      <alignment horizontal="center" vertical="top"/>
      <protection/>
    </xf>
    <xf numFmtId="0" fontId="18" fillId="0" borderId="31" xfId="53" applyFont="1" applyBorder="1" applyAlignment="1">
      <alignment vertical="center"/>
      <protection/>
    </xf>
    <xf numFmtId="0" fontId="10" fillId="35" borderId="32" xfId="53" applyFont="1" applyFill="1" applyBorder="1" applyAlignment="1">
      <alignment vertical="top"/>
      <protection/>
    </xf>
    <xf numFmtId="2" fontId="17" fillId="0" borderId="35" xfId="53" applyNumberFormat="1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vertical="top" wrapText="1"/>
      <protection/>
    </xf>
    <xf numFmtId="2" fontId="10" fillId="33" borderId="13" xfId="53" applyNumberFormat="1" applyFont="1" applyFill="1" applyBorder="1" applyAlignment="1">
      <alignment vertical="top" wrapText="1"/>
      <protection/>
    </xf>
    <xf numFmtId="0" fontId="11" fillId="37" borderId="17" xfId="53" applyFont="1" applyFill="1" applyBorder="1" applyAlignment="1">
      <alignment vertical="top" wrapText="1"/>
      <protection/>
    </xf>
    <xf numFmtId="2" fontId="10" fillId="33" borderId="19" xfId="53" applyNumberFormat="1" applyFont="1" applyFill="1" applyBorder="1" applyAlignment="1">
      <alignment vertical="top" wrapText="1"/>
      <protection/>
    </xf>
    <xf numFmtId="2" fontId="10" fillId="33" borderId="20" xfId="53" applyNumberFormat="1" applyFont="1" applyFill="1" applyBorder="1" applyAlignment="1">
      <alignment vertical="top" wrapText="1"/>
      <protection/>
    </xf>
    <xf numFmtId="2" fontId="10" fillId="33" borderId="26" xfId="53" applyNumberFormat="1" applyFont="1" applyFill="1" applyBorder="1" applyAlignment="1">
      <alignment vertical="top" wrapText="1"/>
      <protection/>
    </xf>
    <xf numFmtId="2" fontId="10" fillId="37" borderId="17" xfId="53" applyNumberFormat="1" applyFont="1" applyFill="1" applyBorder="1" applyAlignment="1">
      <alignment vertical="top" wrapText="1"/>
      <protection/>
    </xf>
    <xf numFmtId="2" fontId="11" fillId="33" borderId="26" xfId="53" applyNumberFormat="1" applyFont="1" applyFill="1" applyBorder="1" applyAlignment="1">
      <alignment vertical="top" wrapText="1"/>
      <protection/>
    </xf>
    <xf numFmtId="2" fontId="11" fillId="37" borderId="17" xfId="53" applyNumberFormat="1" applyFont="1" applyFill="1" applyBorder="1" applyAlignment="1">
      <alignment vertical="top" wrapText="1"/>
      <protection/>
    </xf>
    <xf numFmtId="2" fontId="10" fillId="33" borderId="22" xfId="53" applyNumberFormat="1" applyFont="1" applyFill="1" applyBorder="1" applyAlignment="1">
      <alignment vertical="top" wrapText="1"/>
      <protection/>
    </xf>
    <xf numFmtId="2" fontId="10" fillId="33" borderId="23" xfId="53" applyNumberFormat="1" applyFont="1" applyFill="1" applyBorder="1" applyAlignment="1">
      <alignment vertical="top" wrapText="1"/>
      <protection/>
    </xf>
    <xf numFmtId="2" fontId="10" fillId="37" borderId="27" xfId="53" applyNumberFormat="1" applyFont="1" applyFill="1" applyBorder="1" applyAlignment="1">
      <alignment vertical="top" wrapText="1"/>
      <protection/>
    </xf>
    <xf numFmtId="2" fontId="11" fillId="37" borderId="26" xfId="53" applyNumberFormat="1" applyFont="1" applyFill="1" applyBorder="1" applyAlignment="1">
      <alignment vertical="top" wrapText="1"/>
      <protection/>
    </xf>
    <xf numFmtId="2" fontId="11" fillId="37" borderId="27" xfId="53" applyNumberFormat="1" applyFont="1" applyFill="1" applyBorder="1" applyAlignment="1">
      <alignment vertical="top" wrapText="1"/>
      <protection/>
    </xf>
    <xf numFmtId="2" fontId="10" fillId="37" borderId="30" xfId="53" applyNumberFormat="1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/>
      <protection/>
    </xf>
    <xf numFmtId="0" fontId="16" fillId="0" borderId="18" xfId="53" applyFont="1" applyBorder="1" applyAlignment="1">
      <alignment horizontal="center" vertical="top"/>
      <protection/>
    </xf>
    <xf numFmtId="2" fontId="18" fillId="35" borderId="18" xfId="53" applyNumberFormat="1" applyFont="1" applyFill="1" applyBorder="1" applyAlignment="1">
      <alignment horizontal="center" vertical="top"/>
      <protection/>
    </xf>
    <xf numFmtId="165" fontId="18" fillId="35" borderId="18" xfId="53" applyNumberFormat="1" applyFont="1" applyFill="1" applyBorder="1" applyAlignment="1">
      <alignment horizontal="center" vertical="top"/>
      <protection/>
    </xf>
    <xf numFmtId="0" fontId="2" fillId="0" borderId="0" xfId="53" applyAlignment="1">
      <alignment/>
      <protection/>
    </xf>
    <xf numFmtId="0" fontId="11" fillId="34" borderId="42" xfId="53" applyFont="1" applyFill="1" applyBorder="1" applyAlignment="1">
      <alignment vertical="top"/>
      <protection/>
    </xf>
    <xf numFmtId="1" fontId="18" fillId="34" borderId="13" xfId="53" applyNumberFormat="1" applyFont="1" applyFill="1" applyBorder="1" applyAlignment="1">
      <alignment horizontal="center" vertical="top"/>
      <protection/>
    </xf>
    <xf numFmtId="2" fontId="16" fillId="34" borderId="13" xfId="53" applyNumberFormat="1" applyFont="1" applyFill="1" applyBorder="1" applyAlignment="1">
      <alignment horizontal="center" vertical="top"/>
      <protection/>
    </xf>
    <xf numFmtId="165" fontId="16" fillId="34" borderId="13" xfId="53" applyNumberFormat="1" applyFont="1" applyFill="1" applyBorder="1" applyAlignment="1">
      <alignment horizontal="center" vertical="top"/>
      <protection/>
    </xf>
    <xf numFmtId="2" fontId="16" fillId="34" borderId="46" xfId="53" applyNumberFormat="1" applyFont="1" applyFill="1" applyBorder="1" applyAlignment="1">
      <alignment horizontal="center" vertical="top"/>
      <protection/>
    </xf>
    <xf numFmtId="0" fontId="11" fillId="0" borderId="16" xfId="53" applyFont="1" applyBorder="1" applyAlignment="1">
      <alignment horizontal="right" vertical="top"/>
      <protection/>
    </xf>
    <xf numFmtId="0" fontId="11" fillId="0" borderId="36" xfId="53" applyFont="1" applyBorder="1" applyAlignment="1">
      <alignment horizontal="right" vertical="top"/>
      <protection/>
    </xf>
    <xf numFmtId="0" fontId="11" fillId="0" borderId="35" xfId="53" applyFont="1" applyBorder="1" applyAlignment="1">
      <alignment horizontal="right" vertical="top"/>
      <protection/>
    </xf>
    <xf numFmtId="0" fontId="3" fillId="0" borderId="35" xfId="53" applyFont="1" applyBorder="1" applyAlignment="1">
      <alignment/>
      <protection/>
    </xf>
    <xf numFmtId="0" fontId="10" fillId="35" borderId="26" xfId="53" applyNumberFormat="1" applyFont="1" applyFill="1" applyBorder="1" applyAlignment="1">
      <alignment horizontal="center" vertical="top"/>
      <protection/>
    </xf>
    <xf numFmtId="2" fontId="16" fillId="35" borderId="15" xfId="53" applyNumberFormat="1" applyFont="1" applyFill="1" applyBorder="1" applyAlignment="1">
      <alignment horizontal="center" vertical="top"/>
      <protection/>
    </xf>
    <xf numFmtId="165" fontId="16" fillId="35" borderId="15" xfId="53" applyNumberFormat="1" applyFont="1" applyFill="1" applyBorder="1" applyAlignment="1">
      <alignment horizontal="center" vertical="top"/>
      <protection/>
    </xf>
    <xf numFmtId="0" fontId="10" fillId="0" borderId="0" xfId="53" applyFont="1" applyBorder="1" applyAlignment="1">
      <alignment vertical="top"/>
      <protection/>
    </xf>
    <xf numFmtId="0" fontId="2" fillId="0" borderId="0" xfId="53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10" fillId="0" borderId="0" xfId="53" applyFont="1" applyAlignment="1">
      <alignment/>
      <protection/>
    </xf>
    <xf numFmtId="0" fontId="9" fillId="0" borderId="0" xfId="53" applyFont="1" applyBorder="1" applyAlignment="1">
      <alignment horizontal="center" vertical="top"/>
      <protection/>
    </xf>
    <xf numFmtId="2" fontId="9" fillId="0" borderId="0" xfId="53" applyNumberFormat="1" applyFont="1" applyBorder="1" applyAlignment="1">
      <alignment horizontal="center" vertical="top"/>
      <protection/>
    </xf>
    <xf numFmtId="0" fontId="18" fillId="0" borderId="0" xfId="53" applyFont="1" applyBorder="1" applyAlignment="1">
      <alignment vertical="center"/>
      <protection/>
    </xf>
    <xf numFmtId="0" fontId="10" fillId="35" borderId="0" xfId="53" applyNumberFormat="1" applyFont="1" applyFill="1" applyBorder="1" applyAlignment="1">
      <alignment horizontal="center" vertical="top"/>
      <protection/>
    </xf>
    <xf numFmtId="2" fontId="16" fillId="35" borderId="0" xfId="53" applyNumberFormat="1" applyFont="1" applyFill="1" applyBorder="1" applyAlignment="1">
      <alignment horizontal="center" vertical="top"/>
      <protection/>
    </xf>
    <xf numFmtId="165" fontId="16" fillId="35" borderId="0" xfId="53" applyNumberFormat="1" applyFont="1" applyFill="1" applyBorder="1" applyAlignment="1">
      <alignment horizontal="center" vertical="top"/>
      <protection/>
    </xf>
    <xf numFmtId="2" fontId="19" fillId="0" borderId="15" xfId="53" applyNumberFormat="1" applyFont="1" applyBorder="1" applyAlignment="1">
      <alignment vertical="center"/>
      <protection/>
    </xf>
    <xf numFmtId="0" fontId="13" fillId="0" borderId="11" xfId="53" applyFont="1" applyFill="1" applyBorder="1" applyAlignment="1">
      <alignment horizontal="center" vertical="top" wrapText="1"/>
      <protection/>
    </xf>
    <xf numFmtId="0" fontId="13" fillId="0" borderId="11" xfId="53" applyFont="1" applyBorder="1" applyAlignment="1">
      <alignment horizontal="left"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5" fillId="35" borderId="21" xfId="53" applyFont="1" applyFill="1" applyBorder="1" applyAlignment="1">
      <alignment vertical="top" wrapText="1"/>
      <protection/>
    </xf>
    <xf numFmtId="2" fontId="7" fillId="0" borderId="18" xfId="53" applyNumberFormat="1" applyFont="1" applyBorder="1" applyAlignment="1">
      <alignment horizontal="center" vertical="top" wrapText="1"/>
      <protection/>
    </xf>
    <xf numFmtId="2" fontId="17" fillId="0" borderId="32" xfId="53" applyNumberFormat="1" applyFont="1" applyBorder="1" applyAlignment="1">
      <alignment horizontal="center" vertical="top" wrapText="1"/>
      <protection/>
    </xf>
    <xf numFmtId="0" fontId="17" fillId="0" borderId="18" xfId="53" applyFont="1" applyBorder="1" applyAlignment="1">
      <alignment horizontal="center" vertical="top" wrapText="1"/>
      <protection/>
    </xf>
    <xf numFmtId="0" fontId="11" fillId="35" borderId="38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left" vertical="center"/>
      <protection/>
    </xf>
    <xf numFmtId="2" fontId="16" fillId="35" borderId="15" xfId="53" applyNumberFormat="1" applyFont="1" applyFill="1" applyBorder="1" applyAlignment="1">
      <alignment horizontal="center" vertical="center"/>
      <protection/>
    </xf>
    <xf numFmtId="0" fontId="11" fillId="36" borderId="21" xfId="53" applyFont="1" applyFill="1" applyBorder="1" applyAlignment="1">
      <alignment vertical="top" wrapText="1"/>
      <protection/>
    </xf>
    <xf numFmtId="0" fontId="11" fillId="34" borderId="47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2" fontId="7" fillId="0" borderId="25" xfId="53" applyNumberFormat="1" applyFont="1" applyBorder="1" applyAlignment="1">
      <alignment horizontal="center" vertical="top" wrapText="1"/>
      <protection/>
    </xf>
    <xf numFmtId="0" fontId="9" fillId="0" borderId="27" xfId="53" applyFont="1" applyBorder="1" applyAlignment="1">
      <alignment vertical="center"/>
      <protection/>
    </xf>
    <xf numFmtId="1" fontId="16" fillId="35" borderId="11" xfId="53" applyNumberFormat="1" applyFont="1" applyFill="1" applyBorder="1" applyAlignment="1">
      <alignment horizontal="center" vertical="top" wrapText="1"/>
      <protection/>
    </xf>
    <xf numFmtId="0" fontId="16" fillId="0" borderId="32" xfId="53" applyFont="1" applyBorder="1" applyAlignment="1">
      <alignment horizontal="center" vertical="top" wrapText="1"/>
      <protection/>
    </xf>
    <xf numFmtId="1" fontId="60" fillId="35" borderId="14" xfId="53" applyNumberFormat="1" applyFont="1" applyFill="1" applyBorder="1" applyAlignment="1">
      <alignment horizontal="center" vertical="top" wrapText="1"/>
      <protection/>
    </xf>
    <xf numFmtId="2" fontId="16" fillId="35" borderId="27" xfId="53" applyNumberFormat="1" applyFont="1" applyFill="1" applyBorder="1" applyAlignment="1">
      <alignment horizontal="center" vertical="top"/>
      <protection/>
    </xf>
    <xf numFmtId="2" fontId="16" fillId="34" borderId="23" xfId="53" applyNumberFormat="1" applyFont="1" applyFill="1" applyBorder="1" applyAlignment="1">
      <alignment horizontal="center" vertical="top"/>
      <protection/>
    </xf>
    <xf numFmtId="0" fontId="13" fillId="36" borderId="21" xfId="53" applyFont="1" applyFill="1" applyBorder="1" applyAlignment="1">
      <alignment vertical="top" wrapText="1"/>
      <protection/>
    </xf>
    <xf numFmtId="0" fontId="11" fillId="36" borderId="28" xfId="53" applyFont="1" applyFill="1" applyBorder="1" applyAlignment="1">
      <alignment vertical="top" wrapText="1"/>
      <protection/>
    </xf>
    <xf numFmtId="165" fontId="11" fillId="35" borderId="21" xfId="53" applyNumberFormat="1" applyFont="1" applyFill="1" applyBorder="1" applyAlignment="1">
      <alignment horizontal="center" vertical="top" wrapText="1"/>
      <protection/>
    </xf>
    <xf numFmtId="0" fontId="15" fillId="35" borderId="18" xfId="53" applyFont="1" applyFill="1" applyBorder="1" applyAlignment="1">
      <alignment vertical="top" wrapText="1"/>
      <protection/>
    </xf>
    <xf numFmtId="0" fontId="20" fillId="0" borderId="18" xfId="53" applyFont="1" applyBorder="1" applyAlignment="1">
      <alignment horizontal="center" vertical="top" wrapText="1"/>
      <protection/>
    </xf>
    <xf numFmtId="0" fontId="22" fillId="35" borderId="36" xfId="53" applyFont="1" applyFill="1" applyBorder="1" applyAlignment="1">
      <alignment vertical="top" wrapText="1"/>
      <protection/>
    </xf>
    <xf numFmtId="0" fontId="13" fillId="35" borderId="41" xfId="53" applyFont="1" applyFill="1" applyBorder="1" applyAlignment="1">
      <alignment vertical="top" wrapText="1"/>
      <protection/>
    </xf>
    <xf numFmtId="0" fontId="10" fillId="35" borderId="11" xfId="53" applyFont="1" applyFill="1" applyBorder="1" applyAlignment="1">
      <alignment vertical="top" wrapText="1"/>
      <protection/>
    </xf>
    <xf numFmtId="0" fontId="23" fillId="0" borderId="15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vertical="top" wrapText="1"/>
      <protection/>
    </xf>
    <xf numFmtId="0" fontId="15" fillId="0" borderId="21" xfId="53" applyFont="1" applyBorder="1" applyAlignment="1">
      <alignment vertical="top" wrapText="1"/>
      <protection/>
    </xf>
    <xf numFmtId="0" fontId="13" fillId="35" borderId="48" xfId="53" applyFont="1" applyFill="1" applyBorder="1" applyAlignment="1">
      <alignment vertical="top" wrapText="1"/>
      <protection/>
    </xf>
    <xf numFmtId="2" fontId="11" fillId="35" borderId="10" xfId="53" applyNumberFormat="1" applyFont="1" applyFill="1" applyBorder="1" applyAlignment="1">
      <alignment horizontal="center" vertical="top" wrapText="1"/>
      <protection/>
    </xf>
    <xf numFmtId="0" fontId="13" fillId="0" borderId="35" xfId="53" applyFont="1" applyBorder="1" applyAlignment="1">
      <alignment vertical="top" wrapText="1"/>
      <protection/>
    </xf>
    <xf numFmtId="165" fontId="11" fillId="36" borderId="21" xfId="53" applyNumberFormat="1" applyFont="1" applyFill="1" applyBorder="1" applyAlignment="1">
      <alignment horizontal="center" vertical="top" wrapText="1"/>
      <protection/>
    </xf>
    <xf numFmtId="0" fontId="13" fillId="0" borderId="15" xfId="53" applyFont="1" applyBorder="1" applyAlignment="1">
      <alignment vertical="top" wrapText="1"/>
      <protection/>
    </xf>
    <xf numFmtId="0" fontId="16" fillId="0" borderId="15" xfId="53" applyFont="1" applyBorder="1" applyAlignment="1">
      <alignment horizontal="center" vertical="top"/>
      <protection/>
    </xf>
    <xf numFmtId="0" fontId="10" fillId="0" borderId="11" xfId="53" applyFont="1" applyFill="1" applyBorder="1" applyAlignment="1">
      <alignment vertical="top" wrapText="1"/>
      <protection/>
    </xf>
    <xf numFmtId="0" fontId="10" fillId="0" borderId="25" xfId="53" applyFont="1" applyBorder="1" applyAlignment="1">
      <alignment vertical="top" wrapText="1"/>
      <protection/>
    </xf>
    <xf numFmtId="0" fontId="13" fillId="35" borderId="10" xfId="53" applyFont="1" applyFill="1" applyBorder="1" applyAlignment="1">
      <alignment vertical="top" wrapText="1"/>
      <protection/>
    </xf>
    <xf numFmtId="0" fontId="10" fillId="35" borderId="12" xfId="53" applyFont="1" applyFill="1" applyBorder="1" applyAlignment="1">
      <alignment vertical="top" wrapText="1"/>
      <protection/>
    </xf>
    <xf numFmtId="2" fontId="11" fillId="35" borderId="15" xfId="53" applyNumberFormat="1" applyFont="1" applyFill="1" applyBorder="1" applyAlignment="1">
      <alignment horizontal="center" vertical="top" wrapText="1"/>
      <protection/>
    </xf>
    <xf numFmtId="165" fontId="11" fillId="35" borderId="15" xfId="53" applyNumberFormat="1" applyFont="1" applyFill="1" applyBorder="1" applyAlignment="1">
      <alignment horizontal="center" vertical="top" wrapText="1"/>
      <protection/>
    </xf>
    <xf numFmtId="1" fontId="11" fillId="35" borderId="15" xfId="53" applyNumberFormat="1" applyFont="1" applyFill="1" applyBorder="1" applyAlignment="1">
      <alignment horizontal="center" vertical="top" wrapText="1"/>
      <protection/>
    </xf>
    <xf numFmtId="0" fontId="13" fillId="35" borderId="32" xfId="53" applyFont="1" applyFill="1" applyBorder="1" applyAlignment="1">
      <alignment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9" fillId="0" borderId="17" xfId="53" applyFont="1" applyBorder="1" applyAlignment="1">
      <alignment vertical="center"/>
      <protection/>
    </xf>
    <xf numFmtId="0" fontId="10" fillId="35" borderId="18" xfId="53" applyFont="1" applyFill="1" applyBorder="1" applyAlignment="1">
      <alignment vertical="top" wrapText="1"/>
      <protection/>
    </xf>
    <xf numFmtId="0" fontId="9" fillId="0" borderId="23" xfId="53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center" vertical="top" wrapText="1"/>
      <protection/>
    </xf>
    <xf numFmtId="0" fontId="18" fillId="0" borderId="26" xfId="53" applyFont="1" applyBorder="1" applyAlignment="1">
      <alignment horizontal="left" vertical="center"/>
      <protection/>
    </xf>
    <xf numFmtId="0" fontId="18" fillId="0" borderId="15" xfId="53" applyFont="1" applyBorder="1" applyAlignment="1">
      <alignment horizontal="justify" vertical="center"/>
      <protection/>
    </xf>
    <xf numFmtId="2" fontId="18" fillId="0" borderId="15" xfId="53" applyNumberFormat="1" applyFont="1" applyBorder="1" applyAlignment="1">
      <alignment horizontal="justify" vertical="center"/>
      <protection/>
    </xf>
    <xf numFmtId="0" fontId="11" fillId="35" borderId="29" xfId="53" applyFont="1" applyFill="1" applyBorder="1" applyAlignment="1">
      <alignment vertical="top" wrapText="1"/>
      <protection/>
    </xf>
    <xf numFmtId="0" fontId="11" fillId="0" borderId="43" xfId="53" applyFont="1" applyBorder="1" applyAlignment="1">
      <alignment vertical="top" wrapText="1"/>
      <protection/>
    </xf>
    <xf numFmtId="0" fontId="11" fillId="35" borderId="43" xfId="53" applyFont="1" applyFill="1" applyBorder="1" applyAlignment="1">
      <alignment vertical="top" wrapText="1"/>
      <protection/>
    </xf>
    <xf numFmtId="0" fontId="10" fillId="35" borderId="34" xfId="53" applyFont="1" applyFill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0" fontId="11" fillId="0" borderId="21" xfId="53" applyFont="1" applyBorder="1" applyAlignment="1">
      <alignment horizontal="center" vertical="top"/>
      <protection/>
    </xf>
    <xf numFmtId="0" fontId="17" fillId="0" borderId="36" xfId="53" applyFont="1" applyBorder="1" applyAlignment="1">
      <alignment vertical="top" wrapText="1"/>
      <protection/>
    </xf>
    <xf numFmtId="0" fontId="0" fillId="0" borderId="32" xfId="0" applyBorder="1" applyAlignment="1">
      <alignment vertical="top" wrapText="1"/>
    </xf>
    <xf numFmtId="0" fontId="6" fillId="0" borderId="0" xfId="53" applyFont="1" applyAlignment="1">
      <alignment horizontal="left"/>
      <protection/>
    </xf>
    <xf numFmtId="2" fontId="7" fillId="0" borderId="44" xfId="53" applyNumberFormat="1" applyFont="1" applyBorder="1" applyAlignment="1">
      <alignment horizontal="center" vertical="top" wrapText="1"/>
      <protection/>
    </xf>
    <xf numFmtId="2" fontId="7" fillId="0" borderId="49" xfId="53" applyNumberFormat="1" applyFont="1" applyBorder="1" applyAlignment="1">
      <alignment horizontal="center" vertical="top" wrapText="1"/>
      <protection/>
    </xf>
    <xf numFmtId="2" fontId="7" fillId="0" borderId="33" xfId="53" applyNumberFormat="1" applyFont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horizontal="center" vertical="top" wrapText="1"/>
      <protection/>
    </xf>
    <xf numFmtId="2" fontId="18" fillId="0" borderId="17" xfId="53" applyNumberFormat="1" applyFont="1" applyBorder="1" applyAlignment="1">
      <alignment horizontal="center" vertical="top" wrapText="1"/>
      <protection/>
    </xf>
    <xf numFmtId="2" fontId="18" fillId="0" borderId="27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2" fontId="18" fillId="0" borderId="44" xfId="53" applyNumberFormat="1" applyFont="1" applyBorder="1" applyAlignment="1">
      <alignment horizontal="center" vertical="top" wrapText="1"/>
      <protection/>
    </xf>
    <xf numFmtId="2" fontId="18" fillId="0" borderId="49" xfId="53" applyNumberFormat="1" applyFont="1" applyBorder="1" applyAlignment="1">
      <alignment horizontal="center" vertical="top" wrapText="1"/>
      <protection/>
    </xf>
    <xf numFmtId="2" fontId="18" fillId="0" borderId="33" xfId="53" applyNumberFormat="1" applyFont="1" applyBorder="1" applyAlignment="1">
      <alignment horizontal="center" vertical="top" wrapText="1"/>
      <protection/>
    </xf>
    <xf numFmtId="0" fontId="7" fillId="0" borderId="36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410200" y="1142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96</xdr:row>
      <xdr:rowOff>9525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410200" y="2118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462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5410200" y="111242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78</xdr:row>
      <xdr:rowOff>19050</xdr:rowOff>
    </xdr:from>
    <xdr:ext cx="95250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5429250" y="16373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96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5410200" y="2118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96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5410200" y="2118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1714500</xdr:colOff>
      <xdr:row>19</xdr:row>
      <xdr:rowOff>85725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4287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428625</xdr:colOff>
      <xdr:row>9</xdr:row>
      <xdr:rowOff>123825</xdr:rowOff>
    </xdr:from>
    <xdr:ext cx="1952625" cy="1371600"/>
    <xdr:grpSp>
      <xdr:nvGrpSpPr>
        <xdr:cNvPr id="8" name="Group 3"/>
        <xdr:cNvGrpSpPr>
          <a:grpSpLocks/>
        </xdr:cNvGrpSpPr>
      </xdr:nvGrpSpPr>
      <xdr:grpSpPr>
        <a:xfrm>
          <a:off x="8229600" y="123825"/>
          <a:ext cx="1952625" cy="1371600"/>
          <a:chOff x="0" y="0"/>
          <a:chExt cx="1932939" cy="1420495"/>
        </a:xfrm>
        <a:solidFill>
          <a:srgbClr val="FFFFFF"/>
        </a:solidFill>
      </xdr:grpSpPr>
      <xdr:pic>
        <xdr:nvPicPr>
          <xdr:cNvPr id="9" name="image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8925" cy="14204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3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069" y="30541"/>
            <a:ext cx="1862387" cy="1350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4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9527" y="353703"/>
            <a:ext cx="713254" cy="7042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5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08994" y="777366"/>
            <a:ext cx="326183" cy="323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6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90631" y="377852"/>
            <a:ext cx="521410" cy="158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age7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069" y="30541"/>
            <a:ext cx="503047" cy="5333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8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039" y="91267"/>
            <a:ext cx="438777" cy="85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image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25671" y="161581"/>
            <a:ext cx="932643" cy="222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image10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968" y="566778"/>
            <a:ext cx="914280" cy="390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image11.pn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99477" y="179693"/>
            <a:ext cx="393353" cy="1189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C638"/>
  <sheetViews>
    <sheetView tabSelected="1" view="pageBreakPreview" zoomScale="85" zoomScaleNormal="85" zoomScaleSheetLayoutView="85" workbookViewId="0" topLeftCell="A10">
      <selection activeCell="I18" sqref="I18"/>
    </sheetView>
  </sheetViews>
  <sheetFormatPr defaultColWidth="9.140625" defaultRowHeight="16.5" customHeight="1"/>
  <cols>
    <col min="1" max="1" width="8.7109375" style="1" customWidth="1"/>
    <col min="2" max="2" width="44.7109375" style="7" customWidth="1"/>
    <col min="3" max="3" width="8.421875" style="7" customWidth="1"/>
    <col min="4" max="4" width="9.57421875" style="68" customWidth="1"/>
    <col min="5" max="5" width="9.7109375" style="68" customWidth="1"/>
    <col min="6" max="6" width="9.421875" style="68" customWidth="1"/>
    <col min="7" max="7" width="10.140625" style="7" customWidth="1"/>
    <col min="8" max="8" width="8.00390625" style="7" customWidth="1"/>
    <col min="9" max="9" width="8.28125" style="7" customWidth="1"/>
    <col min="10" max="10" width="8.7109375" style="59" customWidth="1"/>
    <col min="11" max="11" width="8.7109375" style="7" customWidth="1"/>
    <col min="12" max="13" width="7.8515625" style="7" customWidth="1"/>
    <col min="14" max="14" width="7.421875" style="7" customWidth="1"/>
    <col min="15" max="15" width="6.7109375" style="7" customWidth="1"/>
    <col min="16" max="16" width="8.421875" style="7" customWidth="1"/>
    <col min="17" max="17" width="8.28125" style="7" customWidth="1"/>
    <col min="18" max="18" width="7.7109375" style="7" customWidth="1"/>
    <col min="19" max="19" width="8.140625" style="7" customWidth="1"/>
    <col min="20" max="20" width="6.421875" style="7" customWidth="1"/>
    <col min="21" max="26" width="9.140625" style="7" hidden="1" customWidth="1"/>
    <col min="27" max="16384" width="9.140625" style="7" customWidth="1"/>
  </cols>
  <sheetData>
    <row r="1" spans="2:26" ht="15.75" customHeight="1" hidden="1">
      <c r="B1" s="2" t="s">
        <v>0</v>
      </c>
      <c r="C1" s="2"/>
      <c r="D1" s="3"/>
      <c r="E1" s="3"/>
      <c r="F1" s="3"/>
      <c r="G1" s="2"/>
      <c r="H1" s="2"/>
      <c r="I1" s="4"/>
      <c r="J1" s="5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</row>
    <row r="2" spans="2:26" ht="15" customHeight="1" hidden="1">
      <c r="B2" s="2" t="s">
        <v>1</v>
      </c>
      <c r="C2" s="2"/>
      <c r="D2" s="3"/>
      <c r="E2" s="3"/>
      <c r="F2" s="3"/>
      <c r="G2" s="2"/>
      <c r="H2" s="2"/>
      <c r="I2" s="4"/>
      <c r="J2" s="5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</row>
    <row r="3" spans="2:26" ht="12" customHeight="1" hidden="1">
      <c r="B3" s="2" t="s">
        <v>2</v>
      </c>
      <c r="C3" s="2"/>
      <c r="D3" s="3"/>
      <c r="E3" s="3"/>
      <c r="F3" s="3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</row>
    <row r="4" spans="2:26" ht="10.5" customHeight="1" hidden="1">
      <c r="B4" s="2" t="s">
        <v>3</v>
      </c>
      <c r="C4" s="2"/>
      <c r="D4" s="3"/>
      <c r="E4" s="3"/>
      <c r="F4" s="3"/>
      <c r="G4" s="2"/>
      <c r="H4" s="2"/>
      <c r="I4" s="4"/>
      <c r="J4" s="5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6"/>
      <c r="Y4" s="6"/>
      <c r="Z4" s="6"/>
    </row>
    <row r="5" spans="2:20" ht="9.75" customHeight="1" hidden="1">
      <c r="B5" s="2" t="s">
        <v>4</v>
      </c>
      <c r="C5" s="8"/>
      <c r="D5" s="9"/>
      <c r="E5" s="9"/>
      <c r="F5" s="9"/>
      <c r="G5" s="8"/>
      <c r="H5" s="8"/>
      <c r="I5" s="4"/>
      <c r="J5" s="5"/>
      <c r="K5" s="4"/>
      <c r="L5" s="4"/>
      <c r="M5" s="4"/>
      <c r="N5" s="4"/>
      <c r="O5" s="4"/>
      <c r="P5" s="4"/>
      <c r="Q5" s="4"/>
      <c r="R5" s="4"/>
      <c r="S5" s="6"/>
      <c r="T5" s="6"/>
    </row>
    <row r="6" spans="2:20" ht="8.25" customHeight="1" hidden="1">
      <c r="B6" s="2" t="s">
        <v>5</v>
      </c>
      <c r="C6" s="8"/>
      <c r="D6" s="9"/>
      <c r="E6" s="9"/>
      <c r="F6" s="9"/>
      <c r="G6" s="8"/>
      <c r="H6" s="8"/>
      <c r="I6" s="4"/>
      <c r="J6" s="5"/>
      <c r="K6" s="4"/>
      <c r="L6" s="4"/>
      <c r="M6" s="4"/>
      <c r="N6" s="4"/>
      <c r="O6" s="4"/>
      <c r="P6" s="4"/>
      <c r="Q6" s="4"/>
      <c r="R6" s="4"/>
      <c r="S6" s="6"/>
      <c r="T6" s="6"/>
    </row>
    <row r="7" spans="2:18" ht="12" customHeight="1" hidden="1">
      <c r="B7" s="2" t="s">
        <v>6</v>
      </c>
      <c r="C7" s="2"/>
      <c r="D7" s="3"/>
      <c r="E7" s="3"/>
      <c r="F7" s="3"/>
      <c r="G7" s="2"/>
      <c r="H7" s="2"/>
      <c r="I7" s="4"/>
      <c r="J7" s="5"/>
      <c r="K7" s="4"/>
      <c r="L7" s="4"/>
      <c r="M7" s="4"/>
      <c r="N7" s="4"/>
      <c r="O7" s="4"/>
      <c r="P7" s="4"/>
      <c r="Q7" s="4"/>
      <c r="R7" s="4"/>
    </row>
    <row r="8" spans="2:18" ht="11.25" customHeight="1" hidden="1">
      <c r="B8" s="480" t="s">
        <v>7</v>
      </c>
      <c r="C8" s="480"/>
      <c r="D8" s="3"/>
      <c r="E8" s="3"/>
      <c r="F8" s="3"/>
      <c r="G8" s="2"/>
      <c r="H8" s="2"/>
      <c r="I8" s="4"/>
      <c r="J8" s="5"/>
      <c r="K8" s="4"/>
      <c r="L8" s="4"/>
      <c r="M8" s="4"/>
      <c r="N8" s="4"/>
      <c r="O8" s="4"/>
      <c r="P8" s="4"/>
      <c r="Q8" s="4"/>
      <c r="R8" s="4"/>
    </row>
    <row r="9" spans="2:18" ht="11.25" customHeight="1" hidden="1">
      <c r="B9" s="480" t="s">
        <v>8</v>
      </c>
      <c r="C9" s="480"/>
      <c r="D9" s="3"/>
      <c r="E9" s="3"/>
      <c r="F9" s="3"/>
      <c r="G9" s="2"/>
      <c r="H9" s="2"/>
      <c r="I9" s="4"/>
      <c r="J9" s="5"/>
      <c r="K9" s="4"/>
      <c r="L9" s="4"/>
      <c r="M9" s="4"/>
      <c r="N9" s="4"/>
      <c r="O9" s="4"/>
      <c r="P9" s="4"/>
      <c r="Q9" s="4"/>
      <c r="R9" s="4"/>
    </row>
    <row r="10" spans="2:18" ht="11.25" customHeight="1">
      <c r="B10" s="476"/>
      <c r="C10" s="476"/>
      <c r="D10" s="3"/>
      <c r="E10" s="3"/>
      <c r="F10" s="3"/>
      <c r="G10" s="2"/>
      <c r="H10" s="2"/>
      <c r="I10" s="4"/>
      <c r="J10" s="5"/>
      <c r="K10" s="4"/>
      <c r="L10" s="4"/>
      <c r="M10" s="4"/>
      <c r="N10" s="4"/>
      <c r="O10" s="4"/>
      <c r="P10" s="4"/>
      <c r="Q10" s="4"/>
      <c r="R10" s="4"/>
    </row>
    <row r="11" spans="2:18" ht="11.25" customHeight="1">
      <c r="B11" s="476"/>
      <c r="C11" s="476"/>
      <c r="D11" s="3"/>
      <c r="E11" s="3"/>
      <c r="F11" s="3"/>
      <c r="G11" s="2"/>
      <c r="H11" s="2"/>
      <c r="I11" s="4"/>
      <c r="J11" s="5"/>
      <c r="K11" s="4"/>
      <c r="L11" s="4"/>
      <c r="M11" s="4"/>
      <c r="N11" s="4"/>
      <c r="O11" s="4"/>
      <c r="P11" s="4"/>
      <c r="Q11" s="4"/>
      <c r="R11" s="4"/>
    </row>
    <row r="12" spans="2:18" ht="11.25" customHeight="1">
      <c r="B12" s="476"/>
      <c r="C12" s="476"/>
      <c r="D12" s="3"/>
      <c r="E12" s="3"/>
      <c r="F12" s="3"/>
      <c r="G12" s="2"/>
      <c r="H12" s="2"/>
      <c r="I12" s="4"/>
      <c r="J12" s="5"/>
      <c r="K12" s="4"/>
      <c r="L12" s="4"/>
      <c r="M12" s="4"/>
      <c r="N12" s="4"/>
      <c r="O12" s="4"/>
      <c r="P12" s="4"/>
      <c r="Q12" s="4"/>
      <c r="R12" s="4"/>
    </row>
    <row r="13" spans="2:18" ht="11.25" customHeight="1">
      <c r="B13" s="476"/>
      <c r="C13" s="476"/>
      <c r="D13" s="3"/>
      <c r="E13" s="3"/>
      <c r="F13" s="3"/>
      <c r="G13" s="2"/>
      <c r="H13" s="2"/>
      <c r="I13" s="4"/>
      <c r="J13" s="5"/>
      <c r="K13" s="4"/>
      <c r="L13" s="4"/>
      <c r="M13" s="4"/>
      <c r="N13" s="4"/>
      <c r="O13" s="4"/>
      <c r="P13" s="4"/>
      <c r="Q13" s="4"/>
      <c r="R13" s="4"/>
    </row>
    <row r="14" spans="2:18" ht="11.25" customHeight="1">
      <c r="B14" s="476"/>
      <c r="C14" s="476"/>
      <c r="D14" s="3"/>
      <c r="E14" s="3"/>
      <c r="F14" s="3"/>
      <c r="G14" s="2"/>
      <c r="H14" s="2"/>
      <c r="I14" s="4"/>
      <c r="J14" s="5"/>
      <c r="K14" s="4"/>
      <c r="L14" s="4"/>
      <c r="M14" s="4"/>
      <c r="N14" s="4"/>
      <c r="O14" s="4"/>
      <c r="P14" s="4"/>
      <c r="Q14" s="4"/>
      <c r="R14" s="4"/>
    </row>
    <row r="15" spans="2:18" ht="11.25" customHeight="1">
      <c r="B15" s="476"/>
      <c r="C15" s="476"/>
      <c r="D15" s="3"/>
      <c r="E15" s="3"/>
      <c r="F15" s="3"/>
      <c r="G15" s="2"/>
      <c r="H15" s="2"/>
      <c r="I15" s="4"/>
      <c r="J15" s="5"/>
      <c r="K15" s="4"/>
      <c r="L15" s="4"/>
      <c r="M15" s="4"/>
      <c r="N15" s="4"/>
      <c r="O15" s="4"/>
      <c r="P15" s="4"/>
      <c r="Q15" s="4"/>
      <c r="R15" s="4"/>
    </row>
    <row r="16" spans="2:18" ht="11.25" customHeight="1">
      <c r="B16" s="476"/>
      <c r="C16" s="476"/>
      <c r="D16" s="3"/>
      <c r="E16" s="3"/>
      <c r="F16" s="3"/>
      <c r="G16" s="2"/>
      <c r="H16" s="2"/>
      <c r="I16" s="4"/>
      <c r="J16" s="5"/>
      <c r="K16" s="4"/>
      <c r="L16" s="4"/>
      <c r="M16" s="4"/>
      <c r="N16" s="4"/>
      <c r="O16" s="4"/>
      <c r="P16" s="4"/>
      <c r="Q16" s="4"/>
      <c r="R16" s="4"/>
    </row>
    <row r="17" spans="2:18" ht="11.25" customHeight="1">
      <c r="B17" s="476"/>
      <c r="C17" s="476"/>
      <c r="D17" s="3"/>
      <c r="E17" s="3"/>
      <c r="F17" s="3"/>
      <c r="G17" s="2"/>
      <c r="H17" s="2"/>
      <c r="I17" s="4"/>
      <c r="J17" s="5"/>
      <c r="K17" s="4"/>
      <c r="L17" s="4"/>
      <c r="M17" s="4"/>
      <c r="N17" s="4"/>
      <c r="O17" s="4"/>
      <c r="P17" s="4"/>
      <c r="Q17" s="4"/>
      <c r="R17" s="4"/>
    </row>
    <row r="18" spans="2:18" ht="11.25" customHeight="1">
      <c r="B18" s="476"/>
      <c r="C18" s="476"/>
      <c r="D18" s="3"/>
      <c r="E18" s="3"/>
      <c r="F18" s="3"/>
      <c r="G18" s="2"/>
      <c r="H18" s="2"/>
      <c r="I18" s="4"/>
      <c r="J18" s="5"/>
      <c r="K18" s="4"/>
      <c r="L18" s="4"/>
      <c r="M18" s="4"/>
      <c r="N18" s="4"/>
      <c r="O18" s="4"/>
      <c r="P18" s="4"/>
      <c r="Q18" s="4"/>
      <c r="R18" s="4"/>
    </row>
    <row r="19" spans="2:18" ht="11.25" customHeight="1">
      <c r="B19" s="476"/>
      <c r="C19" s="476"/>
      <c r="D19" s="3"/>
      <c r="E19" s="3"/>
      <c r="F19" s="3"/>
      <c r="G19" s="2"/>
      <c r="H19" s="2"/>
      <c r="I19" s="4"/>
      <c r="J19" s="5"/>
      <c r="K19" s="4"/>
      <c r="L19" s="4"/>
      <c r="M19" s="4"/>
      <c r="N19" s="4"/>
      <c r="O19" s="4"/>
      <c r="P19" s="4"/>
      <c r="Q19" s="4"/>
      <c r="R19" s="4"/>
    </row>
    <row r="20" spans="2:11" ht="15" customHeight="1">
      <c r="B20" s="10" t="s">
        <v>137</v>
      </c>
      <c r="C20" s="1"/>
      <c r="D20" s="11" t="s">
        <v>133</v>
      </c>
      <c r="E20" s="11"/>
      <c r="F20" s="11"/>
      <c r="G20" s="12"/>
      <c r="H20" s="12"/>
      <c r="I20" s="4"/>
      <c r="J20" s="67" t="s">
        <v>201</v>
      </c>
      <c r="K20" s="4"/>
    </row>
    <row r="21" spans="2:11" ht="13.5" customHeight="1">
      <c r="B21" s="10" t="s">
        <v>9</v>
      </c>
      <c r="C21" s="1"/>
      <c r="D21" s="12"/>
      <c r="E21" s="12"/>
      <c r="F21" s="12"/>
      <c r="G21" s="12"/>
      <c r="H21" s="12"/>
      <c r="I21" s="4"/>
      <c r="J21" s="5"/>
      <c r="K21" s="4"/>
    </row>
    <row r="22" spans="2:20" ht="15" customHeight="1">
      <c r="B22" s="10" t="s">
        <v>220</v>
      </c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11" ht="13.5" customHeight="1" thickBot="1">
      <c r="B23" s="65" t="s">
        <v>135</v>
      </c>
      <c r="C23" s="1"/>
      <c r="D23" s="12"/>
      <c r="E23" s="12"/>
      <c r="F23" s="12"/>
      <c r="G23" s="12"/>
      <c r="H23" s="12"/>
      <c r="I23" s="4"/>
      <c r="J23" s="5"/>
      <c r="K23" s="4"/>
    </row>
    <row r="24" spans="1:20" ht="23.25" customHeight="1" thickBot="1">
      <c r="A24" s="478" t="s">
        <v>170</v>
      </c>
      <c r="B24" s="491" t="s">
        <v>10</v>
      </c>
      <c r="C24" s="115" t="s">
        <v>171</v>
      </c>
      <c r="D24" s="481" t="s">
        <v>11</v>
      </c>
      <c r="E24" s="482"/>
      <c r="F24" s="483"/>
      <c r="G24" s="15" t="s">
        <v>12</v>
      </c>
      <c r="H24" s="484" t="s">
        <v>172</v>
      </c>
      <c r="I24" s="485"/>
      <c r="J24" s="485"/>
      <c r="K24" s="485"/>
      <c r="L24" s="485"/>
      <c r="M24" s="485"/>
      <c r="N24" s="485"/>
      <c r="O24" s="486"/>
      <c r="P24" s="484" t="s">
        <v>13</v>
      </c>
      <c r="Q24" s="485"/>
      <c r="R24" s="485"/>
      <c r="S24" s="485"/>
      <c r="T24" s="486"/>
    </row>
    <row r="25" spans="1:20" ht="28.5" customHeight="1" thickBot="1">
      <c r="A25" s="479"/>
      <c r="B25" s="479"/>
      <c r="C25" s="116" t="s">
        <v>173</v>
      </c>
      <c r="D25" s="16" t="s">
        <v>14</v>
      </c>
      <c r="E25" s="16" t="s">
        <v>15</v>
      </c>
      <c r="F25" s="16" t="s">
        <v>16</v>
      </c>
      <c r="G25" s="16" t="s">
        <v>17</v>
      </c>
      <c r="H25" s="118" t="s">
        <v>174</v>
      </c>
      <c r="I25" s="118" t="s">
        <v>18</v>
      </c>
      <c r="J25" s="118" t="s">
        <v>19</v>
      </c>
      <c r="K25" s="118" t="s">
        <v>20</v>
      </c>
      <c r="L25" s="118" t="s">
        <v>21</v>
      </c>
      <c r="M25" s="374" t="s">
        <v>183</v>
      </c>
      <c r="N25" s="118" t="s">
        <v>175</v>
      </c>
      <c r="O25" s="118" t="s">
        <v>176</v>
      </c>
      <c r="P25" s="118" t="s">
        <v>22</v>
      </c>
      <c r="Q25" s="118" t="s">
        <v>134</v>
      </c>
      <c r="R25" s="118" t="s">
        <v>23</v>
      </c>
      <c r="S25" s="118" t="s">
        <v>177</v>
      </c>
      <c r="T25" s="118" t="s">
        <v>178</v>
      </c>
    </row>
    <row r="26" spans="1:20" ht="19.5">
      <c r="A26" s="17"/>
      <c r="B26" s="18" t="s">
        <v>24</v>
      </c>
      <c r="C26" s="19"/>
      <c r="D26" s="20"/>
      <c r="E26" s="20"/>
      <c r="F26" s="20"/>
      <c r="G26" s="21"/>
      <c r="H26" s="20"/>
      <c r="I26" s="376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</row>
    <row r="27" spans="1:20" ht="15.75">
      <c r="A27" s="91" t="s">
        <v>221</v>
      </c>
      <c r="B27" s="108" t="s">
        <v>222</v>
      </c>
      <c r="C27" s="99">
        <v>205</v>
      </c>
      <c r="D27" s="100">
        <v>5.56</v>
      </c>
      <c r="E27" s="100">
        <v>7.77</v>
      </c>
      <c r="F27" s="100">
        <v>32.86</v>
      </c>
      <c r="G27" s="441">
        <v>223.6</v>
      </c>
      <c r="H27" s="441">
        <v>163.18</v>
      </c>
      <c r="I27" s="441">
        <v>147</v>
      </c>
      <c r="J27" s="441">
        <v>155</v>
      </c>
      <c r="K27" s="180">
        <v>32.2</v>
      </c>
      <c r="L27" s="180">
        <v>0.45</v>
      </c>
      <c r="M27" s="180">
        <v>8.5</v>
      </c>
      <c r="N27" s="180">
        <v>7.26</v>
      </c>
      <c r="O27" s="441">
        <v>39.7</v>
      </c>
      <c r="P27" s="180">
        <v>0.07</v>
      </c>
      <c r="Q27" s="180">
        <v>0.14</v>
      </c>
      <c r="R27" s="180">
        <v>1.56</v>
      </c>
      <c r="S27" s="180">
        <v>44</v>
      </c>
      <c r="T27" s="180">
        <v>0.65</v>
      </c>
    </row>
    <row r="28" spans="1:20" ht="15.75">
      <c r="A28" s="268" t="s">
        <v>198</v>
      </c>
      <c r="B28" s="108" t="s">
        <v>162</v>
      </c>
      <c r="C28" s="99">
        <v>20</v>
      </c>
      <c r="D28" s="100">
        <v>4.6</v>
      </c>
      <c r="E28" s="100">
        <v>5.9</v>
      </c>
      <c r="F28" s="100">
        <v>15</v>
      </c>
      <c r="G28" s="180">
        <v>72.6</v>
      </c>
      <c r="H28" s="180">
        <v>29</v>
      </c>
      <c r="I28" s="100">
        <v>176</v>
      </c>
      <c r="J28" s="100">
        <v>9</v>
      </c>
      <c r="K28" s="221">
        <v>130</v>
      </c>
      <c r="L28" s="100">
        <v>0.2</v>
      </c>
      <c r="M28" s="100">
        <v>0</v>
      </c>
      <c r="N28" s="100">
        <v>2.9</v>
      </c>
      <c r="O28" s="100">
        <v>0</v>
      </c>
      <c r="P28" s="100">
        <v>0.01</v>
      </c>
      <c r="Q28" s="100">
        <v>0.06</v>
      </c>
      <c r="R28" s="100">
        <v>0.14</v>
      </c>
      <c r="S28" s="100">
        <v>52</v>
      </c>
      <c r="T28" s="100">
        <v>0.19</v>
      </c>
    </row>
    <row r="29" spans="1:20" ht="17.25" customHeight="1">
      <c r="A29" s="119" t="s">
        <v>145</v>
      </c>
      <c r="B29" s="108" t="s">
        <v>223</v>
      </c>
      <c r="C29" s="99" t="s">
        <v>224</v>
      </c>
      <c r="D29" s="96">
        <v>3.88</v>
      </c>
      <c r="E29" s="96">
        <v>3.2</v>
      </c>
      <c r="F29" s="96">
        <v>12.85</v>
      </c>
      <c r="G29" s="95">
        <v>80.7</v>
      </c>
      <c r="H29" s="95">
        <v>166</v>
      </c>
      <c r="I29" s="96">
        <v>4.75</v>
      </c>
      <c r="J29" s="96">
        <v>16.25</v>
      </c>
      <c r="K29" s="96">
        <v>3.25</v>
      </c>
      <c r="L29" s="96">
        <v>0.3</v>
      </c>
      <c r="M29" s="96">
        <v>1.1</v>
      </c>
      <c r="N29" s="96">
        <v>2</v>
      </c>
      <c r="O29" s="96">
        <v>4.8</v>
      </c>
      <c r="P29" s="96">
        <v>0.03</v>
      </c>
      <c r="Q29" s="96">
        <v>0.01</v>
      </c>
      <c r="R29" s="96">
        <v>0</v>
      </c>
      <c r="S29" s="96">
        <v>0</v>
      </c>
      <c r="T29" s="96">
        <v>0</v>
      </c>
    </row>
    <row r="30" spans="1:20" ht="15.75">
      <c r="A30" s="89" t="s">
        <v>109</v>
      </c>
      <c r="B30" s="121" t="s">
        <v>194</v>
      </c>
      <c r="C30" s="135">
        <v>200</v>
      </c>
      <c r="D30" s="96">
        <v>3.77</v>
      </c>
      <c r="E30" s="96">
        <v>2.5</v>
      </c>
      <c r="F30" s="96">
        <v>26</v>
      </c>
      <c r="G30" s="95">
        <v>151.28</v>
      </c>
      <c r="H30" s="95">
        <v>146</v>
      </c>
      <c r="I30" s="95">
        <v>221</v>
      </c>
      <c r="J30" s="95">
        <v>14</v>
      </c>
      <c r="K30" s="95">
        <v>3.2</v>
      </c>
      <c r="L30" s="95">
        <v>1</v>
      </c>
      <c r="M30" s="95">
        <v>0.9</v>
      </c>
      <c r="N30" s="95">
        <v>2</v>
      </c>
      <c r="O30" s="95">
        <v>20</v>
      </c>
      <c r="P30" s="95">
        <v>0.3</v>
      </c>
      <c r="Q30" s="95">
        <v>0.15</v>
      </c>
      <c r="R30" s="95">
        <v>15</v>
      </c>
      <c r="S30" s="132">
        <v>130</v>
      </c>
      <c r="T30" s="95">
        <v>2.5</v>
      </c>
    </row>
    <row r="31" spans="1:20" ht="24.75" thickBot="1">
      <c r="A31" s="442" t="s">
        <v>49</v>
      </c>
      <c r="B31" s="426" t="s">
        <v>179</v>
      </c>
      <c r="C31" s="137">
        <v>100</v>
      </c>
      <c r="D31" s="139">
        <v>0.7</v>
      </c>
      <c r="E31" s="139">
        <v>0.1</v>
      </c>
      <c r="F31" s="139">
        <v>7.5</v>
      </c>
      <c r="G31" s="138">
        <v>38</v>
      </c>
      <c r="H31" s="138">
        <v>155</v>
      </c>
      <c r="I31" s="139">
        <v>30</v>
      </c>
      <c r="J31" s="139">
        <v>11</v>
      </c>
      <c r="K31" s="140">
        <v>17</v>
      </c>
      <c r="L31" s="139">
        <v>0.1</v>
      </c>
      <c r="M31" s="139">
        <v>0.3</v>
      </c>
      <c r="N31" s="139">
        <v>0.1</v>
      </c>
      <c r="O31" s="141">
        <v>150</v>
      </c>
      <c r="P31" s="139">
        <v>0.04</v>
      </c>
      <c r="Q31" s="139">
        <v>0.03</v>
      </c>
      <c r="R31" s="139">
        <v>35</v>
      </c>
      <c r="S31" s="139">
        <v>0</v>
      </c>
      <c r="T31" s="138">
        <v>0.2</v>
      </c>
    </row>
    <row r="32" spans="1:20" ht="18.75" customHeight="1" thickBot="1">
      <c r="A32" s="24"/>
      <c r="B32" s="312" t="s">
        <v>27</v>
      </c>
      <c r="C32" s="164">
        <v>560</v>
      </c>
      <c r="D32" s="286">
        <f aca="true" t="shared" si="0" ref="D32:T32">SUM(D27:D31)</f>
        <v>18.509999999999998</v>
      </c>
      <c r="E32" s="286">
        <f t="shared" si="0"/>
        <v>19.470000000000002</v>
      </c>
      <c r="F32" s="286">
        <f t="shared" si="0"/>
        <v>94.21000000000001</v>
      </c>
      <c r="G32" s="286">
        <f t="shared" si="0"/>
        <v>566.18</v>
      </c>
      <c r="H32" s="418">
        <f t="shared" si="0"/>
        <v>659.1800000000001</v>
      </c>
      <c r="I32" s="286">
        <f t="shared" si="0"/>
        <v>578.75</v>
      </c>
      <c r="J32" s="286">
        <f t="shared" si="0"/>
        <v>205.25</v>
      </c>
      <c r="K32" s="286">
        <f t="shared" si="0"/>
        <v>185.64999999999998</v>
      </c>
      <c r="L32" s="286">
        <f t="shared" si="0"/>
        <v>2.05</v>
      </c>
      <c r="M32" s="286">
        <f t="shared" si="0"/>
        <v>10.8</v>
      </c>
      <c r="N32" s="286">
        <f t="shared" si="0"/>
        <v>14.26</v>
      </c>
      <c r="O32" s="239">
        <f t="shared" si="0"/>
        <v>214.5</v>
      </c>
      <c r="P32" s="286">
        <f t="shared" si="0"/>
        <v>0.44999999999999996</v>
      </c>
      <c r="Q32" s="286">
        <f t="shared" si="0"/>
        <v>0.39</v>
      </c>
      <c r="R32" s="286">
        <f t="shared" si="0"/>
        <v>51.7</v>
      </c>
      <c r="S32" s="286">
        <f t="shared" si="0"/>
        <v>226</v>
      </c>
      <c r="T32" s="286">
        <f t="shared" si="0"/>
        <v>3.54</v>
      </c>
    </row>
    <row r="33" spans="1:20" ht="20.25" thickBot="1">
      <c r="A33" s="25"/>
      <c r="B33" s="189" t="s">
        <v>28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</row>
    <row r="34" spans="1:20" ht="20.25" customHeight="1">
      <c r="A34" s="91" t="s">
        <v>99</v>
      </c>
      <c r="B34" s="91" t="s">
        <v>100</v>
      </c>
      <c r="C34" s="142">
        <v>60</v>
      </c>
      <c r="D34" s="129">
        <v>0.8</v>
      </c>
      <c r="E34" s="100">
        <v>3.1</v>
      </c>
      <c r="F34" s="100">
        <v>7.5</v>
      </c>
      <c r="G34" s="100">
        <v>61</v>
      </c>
      <c r="H34" s="100">
        <v>125.7</v>
      </c>
      <c r="I34" s="100">
        <v>21</v>
      </c>
      <c r="J34" s="100">
        <v>12</v>
      </c>
      <c r="K34" s="100">
        <v>22</v>
      </c>
      <c r="L34" s="100">
        <v>1.1</v>
      </c>
      <c r="M34" s="100">
        <v>2.3</v>
      </c>
      <c r="N34" s="100">
        <v>0.25</v>
      </c>
      <c r="O34" s="100">
        <v>7.2</v>
      </c>
      <c r="P34" s="100">
        <v>0.01</v>
      </c>
      <c r="Q34" s="100">
        <v>0.01</v>
      </c>
      <c r="R34" s="100">
        <v>5</v>
      </c>
      <c r="S34" s="100">
        <v>0</v>
      </c>
      <c r="T34" s="100">
        <v>0</v>
      </c>
    </row>
    <row r="35" spans="1:20" ht="30.75" customHeight="1">
      <c r="A35" s="111" t="s">
        <v>80</v>
      </c>
      <c r="B35" s="340" t="s">
        <v>217</v>
      </c>
      <c r="C35" s="339" t="s">
        <v>29</v>
      </c>
      <c r="D35" s="96">
        <v>2.98</v>
      </c>
      <c r="E35" s="96">
        <v>4.3</v>
      </c>
      <c r="F35" s="96">
        <v>12</v>
      </c>
      <c r="G35" s="100">
        <v>134</v>
      </c>
      <c r="H35" s="100">
        <v>332.1</v>
      </c>
      <c r="I35" s="100">
        <v>48.5</v>
      </c>
      <c r="J35" s="100">
        <v>49.6</v>
      </c>
      <c r="K35" s="100">
        <v>57.65</v>
      </c>
      <c r="L35" s="100">
        <v>1.13</v>
      </c>
      <c r="M35" s="100">
        <v>4.42</v>
      </c>
      <c r="N35" s="100">
        <v>0.24</v>
      </c>
      <c r="O35" s="100">
        <v>23.3</v>
      </c>
      <c r="P35" s="100">
        <v>0.07</v>
      </c>
      <c r="Q35" s="100">
        <v>0.01</v>
      </c>
      <c r="R35" s="100">
        <v>22</v>
      </c>
      <c r="S35" s="100">
        <v>0.21</v>
      </c>
      <c r="T35" s="100">
        <v>0.65</v>
      </c>
    </row>
    <row r="36" spans="1:29" s="28" customFormat="1" ht="33" customHeight="1">
      <c r="A36" s="104" t="s">
        <v>131</v>
      </c>
      <c r="B36" s="143" t="s">
        <v>244</v>
      </c>
      <c r="C36" s="87" t="s">
        <v>226</v>
      </c>
      <c r="D36" s="96">
        <v>10.8</v>
      </c>
      <c r="E36" s="96">
        <v>11.1</v>
      </c>
      <c r="F36" s="96">
        <v>8</v>
      </c>
      <c r="G36" s="100">
        <v>176</v>
      </c>
      <c r="H36" s="100">
        <v>259</v>
      </c>
      <c r="I36" s="100">
        <v>140</v>
      </c>
      <c r="J36" s="100">
        <v>22</v>
      </c>
      <c r="K36" s="100">
        <v>340</v>
      </c>
      <c r="L36" s="100">
        <v>2</v>
      </c>
      <c r="M36" s="100">
        <v>5.3</v>
      </c>
      <c r="N36" s="100">
        <v>2.7</v>
      </c>
      <c r="O36" s="100">
        <v>37.5</v>
      </c>
      <c r="P36" s="100">
        <v>0.12</v>
      </c>
      <c r="Q36" s="100">
        <v>0.12</v>
      </c>
      <c r="R36" s="100">
        <v>4</v>
      </c>
      <c r="S36" s="100">
        <v>0.02</v>
      </c>
      <c r="T36" s="100">
        <v>0.2</v>
      </c>
      <c r="AA36" s="112"/>
      <c r="AB36" s="112"/>
      <c r="AC36" s="112"/>
    </row>
    <row r="37" spans="1:20" ht="19.5" customHeight="1">
      <c r="A37" s="127" t="s">
        <v>246</v>
      </c>
      <c r="B37" s="101" t="s">
        <v>227</v>
      </c>
      <c r="C37" s="90">
        <v>150</v>
      </c>
      <c r="D37" s="95">
        <v>7.6</v>
      </c>
      <c r="E37" s="96">
        <v>5.605</v>
      </c>
      <c r="F37" s="207">
        <v>37.326499999999996</v>
      </c>
      <c r="G37" s="95">
        <v>230.151</v>
      </c>
      <c r="H37" s="215">
        <v>226.25</v>
      </c>
      <c r="I37" s="95">
        <v>13.2</v>
      </c>
      <c r="J37" s="95">
        <v>180.3</v>
      </c>
      <c r="K37" s="215">
        <v>420</v>
      </c>
      <c r="L37" s="95">
        <v>4.029999999999999</v>
      </c>
      <c r="M37" s="215">
        <v>1.9</v>
      </c>
      <c r="N37" s="95">
        <v>3.54</v>
      </c>
      <c r="O37" s="215">
        <v>0.2</v>
      </c>
      <c r="P37" s="95">
        <v>0.2585</v>
      </c>
      <c r="Q37" s="95">
        <v>0.02</v>
      </c>
      <c r="R37" s="215">
        <v>0</v>
      </c>
      <c r="S37" s="95">
        <v>20</v>
      </c>
      <c r="T37" s="95">
        <v>0.01</v>
      </c>
    </row>
    <row r="38" spans="1:20" ht="22.5" customHeight="1">
      <c r="A38" s="85" t="s">
        <v>193</v>
      </c>
      <c r="B38" s="101" t="s">
        <v>138</v>
      </c>
      <c r="C38" s="90" t="s">
        <v>31</v>
      </c>
      <c r="D38" s="96">
        <v>4.125</v>
      </c>
      <c r="E38" s="96">
        <v>0.55</v>
      </c>
      <c r="F38" s="96">
        <v>23.475</v>
      </c>
      <c r="G38" s="95">
        <v>115.35000000000001</v>
      </c>
      <c r="H38" s="95">
        <v>81.8</v>
      </c>
      <c r="I38" s="95">
        <v>13.5</v>
      </c>
      <c r="J38" s="95">
        <v>66</v>
      </c>
      <c r="K38" s="95">
        <v>17.25</v>
      </c>
      <c r="L38" s="95">
        <v>1.0750000000000002</v>
      </c>
      <c r="M38" s="95">
        <v>3.9</v>
      </c>
      <c r="N38" s="95">
        <v>3.1</v>
      </c>
      <c r="O38" s="95">
        <v>14</v>
      </c>
      <c r="P38" s="95">
        <v>0.0825</v>
      </c>
      <c r="Q38" s="95">
        <v>0.03</v>
      </c>
      <c r="R38" s="95">
        <v>0</v>
      </c>
      <c r="S38" s="95">
        <v>0</v>
      </c>
      <c r="T38" s="95">
        <v>0</v>
      </c>
    </row>
    <row r="39" spans="1:20" ht="15.75">
      <c r="A39" s="97" t="s">
        <v>192</v>
      </c>
      <c r="B39" s="126" t="s">
        <v>32</v>
      </c>
      <c r="C39" s="144">
        <v>200</v>
      </c>
      <c r="D39" s="96">
        <v>1</v>
      </c>
      <c r="E39" s="96">
        <v>0</v>
      </c>
      <c r="F39" s="207">
        <v>19.2</v>
      </c>
      <c r="G39" s="134">
        <v>80.8</v>
      </c>
      <c r="H39" s="96">
        <v>0</v>
      </c>
      <c r="I39" s="96">
        <v>14</v>
      </c>
      <c r="J39" s="96">
        <v>8</v>
      </c>
      <c r="K39" s="96">
        <v>14</v>
      </c>
      <c r="L39" s="96">
        <v>2.8</v>
      </c>
      <c r="M39" s="96">
        <v>0</v>
      </c>
      <c r="N39" s="96">
        <v>0</v>
      </c>
      <c r="O39" s="96">
        <v>0</v>
      </c>
      <c r="P39" s="96">
        <v>0.02</v>
      </c>
      <c r="Q39" s="96">
        <v>0</v>
      </c>
      <c r="R39" s="96">
        <v>4</v>
      </c>
      <c r="S39" s="96">
        <v>0</v>
      </c>
      <c r="T39" s="96">
        <v>0</v>
      </c>
    </row>
    <row r="40" spans="1:20" ht="17.25" customHeight="1">
      <c r="A40" s="147"/>
      <c r="B40" s="148" t="s">
        <v>27</v>
      </c>
      <c r="C40" s="149" t="s">
        <v>218</v>
      </c>
      <c r="D40" s="150">
        <f aca="true" t="shared" si="1" ref="D40:T40">SUM(D34:D39)</f>
        <v>27.305</v>
      </c>
      <c r="E40" s="150">
        <f t="shared" si="1"/>
        <v>24.655</v>
      </c>
      <c r="F40" s="150">
        <f t="shared" si="1"/>
        <v>107.50150000000001</v>
      </c>
      <c r="G40" s="150">
        <f t="shared" si="1"/>
        <v>797.301</v>
      </c>
      <c r="H40" s="343">
        <f t="shared" si="1"/>
        <v>1024.85</v>
      </c>
      <c r="I40" s="150">
        <f t="shared" si="1"/>
        <v>250.2</v>
      </c>
      <c r="J40" s="150">
        <f t="shared" si="1"/>
        <v>337.9</v>
      </c>
      <c r="K40" s="150">
        <f t="shared" si="1"/>
        <v>870.9</v>
      </c>
      <c r="L40" s="150">
        <f t="shared" si="1"/>
        <v>12.135000000000002</v>
      </c>
      <c r="M40" s="150">
        <f t="shared" si="1"/>
        <v>17.82</v>
      </c>
      <c r="N40" s="150">
        <f t="shared" si="1"/>
        <v>9.83</v>
      </c>
      <c r="O40" s="150">
        <f t="shared" si="1"/>
        <v>82.2</v>
      </c>
      <c r="P40" s="150">
        <f t="shared" si="1"/>
        <v>0.561</v>
      </c>
      <c r="Q40" s="150">
        <f t="shared" si="1"/>
        <v>0.18999999999999997</v>
      </c>
      <c r="R40" s="150">
        <f t="shared" si="1"/>
        <v>35</v>
      </c>
      <c r="S40" s="150">
        <f t="shared" si="1"/>
        <v>20.23</v>
      </c>
      <c r="T40" s="150">
        <f t="shared" si="1"/>
        <v>0.8600000000000001</v>
      </c>
    </row>
    <row r="41" spans="1:20" ht="17.25" customHeight="1" thickBot="1">
      <c r="A41" s="124"/>
      <c r="B41" s="124" t="s">
        <v>33</v>
      </c>
      <c r="C41" s="151"/>
      <c r="D41" s="152">
        <f aca="true" t="shared" si="2" ref="D41:T41">D40+D32</f>
        <v>45.815</v>
      </c>
      <c r="E41" s="152">
        <f t="shared" si="2"/>
        <v>44.125</v>
      </c>
      <c r="F41" s="152">
        <f t="shared" si="2"/>
        <v>201.7115</v>
      </c>
      <c r="G41" s="152">
        <f t="shared" si="2"/>
        <v>1363.481</v>
      </c>
      <c r="H41" s="107">
        <f t="shared" si="2"/>
        <v>1684.03</v>
      </c>
      <c r="I41" s="152">
        <f t="shared" si="2"/>
        <v>828.95</v>
      </c>
      <c r="J41" s="152">
        <f t="shared" si="2"/>
        <v>543.15</v>
      </c>
      <c r="K41" s="107">
        <f t="shared" si="2"/>
        <v>1056.55</v>
      </c>
      <c r="L41" s="152">
        <f t="shared" si="2"/>
        <v>14.185000000000002</v>
      </c>
      <c r="M41" s="152">
        <f t="shared" si="2"/>
        <v>28.62</v>
      </c>
      <c r="N41" s="152">
        <f t="shared" si="2"/>
        <v>24.09</v>
      </c>
      <c r="O41" s="107">
        <f t="shared" si="2"/>
        <v>296.7</v>
      </c>
      <c r="P41" s="152">
        <f t="shared" si="2"/>
        <v>1.0110000000000001</v>
      </c>
      <c r="Q41" s="152">
        <f t="shared" si="2"/>
        <v>0.58</v>
      </c>
      <c r="R41" s="152">
        <f t="shared" si="2"/>
        <v>86.7</v>
      </c>
      <c r="S41" s="107">
        <f t="shared" si="2"/>
        <v>246.23</v>
      </c>
      <c r="T41" s="107">
        <f t="shared" si="2"/>
        <v>4.4</v>
      </c>
    </row>
    <row r="42" spans="1:11" ht="26.25" customHeight="1" thickBot="1">
      <c r="A42" s="30"/>
      <c r="B42" s="14" t="s">
        <v>139</v>
      </c>
      <c r="C42" s="30"/>
      <c r="D42" s="31"/>
      <c r="E42" s="31"/>
      <c r="F42" s="31"/>
      <c r="G42" s="31"/>
      <c r="H42" s="31"/>
      <c r="I42" s="32"/>
      <c r="J42" s="5"/>
      <c r="K42" s="4"/>
    </row>
    <row r="43" spans="1:20" ht="18.75" customHeight="1" thickBot="1">
      <c r="A43" s="478" t="s">
        <v>170</v>
      </c>
      <c r="B43" s="491" t="s">
        <v>10</v>
      </c>
      <c r="C43" s="115" t="s">
        <v>171</v>
      </c>
      <c r="D43" s="481" t="s">
        <v>11</v>
      </c>
      <c r="E43" s="482"/>
      <c r="F43" s="483"/>
      <c r="G43" s="15" t="s">
        <v>12</v>
      </c>
      <c r="H43" s="488" t="s">
        <v>172</v>
      </c>
      <c r="I43" s="489"/>
      <c r="J43" s="489"/>
      <c r="K43" s="489"/>
      <c r="L43" s="489"/>
      <c r="M43" s="489"/>
      <c r="N43" s="489"/>
      <c r="O43" s="490"/>
      <c r="P43" s="484" t="s">
        <v>13</v>
      </c>
      <c r="Q43" s="485"/>
      <c r="R43" s="485"/>
      <c r="S43" s="485"/>
      <c r="T43" s="486"/>
    </row>
    <row r="44" spans="1:20" ht="30.75" customHeight="1" thickBot="1">
      <c r="A44" s="479"/>
      <c r="B44" s="479"/>
      <c r="C44" s="116" t="s">
        <v>173</v>
      </c>
      <c r="D44" s="16" t="s">
        <v>14</v>
      </c>
      <c r="E44" s="16" t="s">
        <v>15</v>
      </c>
      <c r="F44" s="16" t="s">
        <v>16</v>
      </c>
      <c r="G44" s="16" t="s">
        <v>17</v>
      </c>
      <c r="H44" s="118" t="s">
        <v>174</v>
      </c>
      <c r="I44" s="118" t="s">
        <v>18</v>
      </c>
      <c r="J44" s="118" t="s">
        <v>19</v>
      </c>
      <c r="K44" s="118" t="s">
        <v>20</v>
      </c>
      <c r="L44" s="118" t="s">
        <v>21</v>
      </c>
      <c r="M44" s="374" t="s">
        <v>183</v>
      </c>
      <c r="N44" s="118" t="s">
        <v>175</v>
      </c>
      <c r="O44" s="118" t="s">
        <v>176</v>
      </c>
      <c r="P44" s="118" t="s">
        <v>22</v>
      </c>
      <c r="Q44" s="118" t="s">
        <v>134</v>
      </c>
      <c r="R44" s="118" t="s">
        <v>23</v>
      </c>
      <c r="S44" s="118" t="s">
        <v>177</v>
      </c>
      <c r="T44" s="118" t="s">
        <v>178</v>
      </c>
    </row>
    <row r="45" spans="1:20" ht="18" customHeight="1" thickBot="1">
      <c r="A45" s="17"/>
      <c r="B45" s="18" t="s">
        <v>24</v>
      </c>
      <c r="C45" s="19"/>
      <c r="D45" s="20"/>
      <c r="E45" s="20"/>
      <c r="F45" s="20"/>
      <c r="G45" s="21"/>
      <c r="H45" s="42"/>
      <c r="I45" s="379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</row>
    <row r="46" spans="1:20" ht="15.75">
      <c r="A46" s="91" t="s">
        <v>221</v>
      </c>
      <c r="B46" s="108" t="s">
        <v>222</v>
      </c>
      <c r="C46" s="99">
        <v>205</v>
      </c>
      <c r="D46" s="100">
        <v>5.56</v>
      </c>
      <c r="E46" s="100">
        <v>7.77</v>
      </c>
      <c r="F46" s="100">
        <v>32.86</v>
      </c>
      <c r="G46" s="441">
        <v>223.6</v>
      </c>
      <c r="H46" s="441">
        <v>163.18</v>
      </c>
      <c r="I46" s="441">
        <v>147</v>
      </c>
      <c r="J46" s="441">
        <v>155</v>
      </c>
      <c r="K46" s="180">
        <v>32.2</v>
      </c>
      <c r="L46" s="180">
        <v>0.45</v>
      </c>
      <c r="M46" s="180">
        <v>8.5</v>
      </c>
      <c r="N46" s="180">
        <v>7.26</v>
      </c>
      <c r="O46" s="441">
        <v>39.7</v>
      </c>
      <c r="P46" s="180">
        <v>0.07</v>
      </c>
      <c r="Q46" s="180">
        <v>0.14</v>
      </c>
      <c r="R46" s="180">
        <v>1.56</v>
      </c>
      <c r="S46" s="180">
        <v>44</v>
      </c>
      <c r="T46" s="180">
        <v>0.65</v>
      </c>
    </row>
    <row r="47" spans="1:20" ht="15.75">
      <c r="A47" s="268" t="s">
        <v>198</v>
      </c>
      <c r="B47" s="108" t="s">
        <v>162</v>
      </c>
      <c r="C47" s="99">
        <v>20</v>
      </c>
      <c r="D47" s="100">
        <v>4.6</v>
      </c>
      <c r="E47" s="100">
        <v>5.9</v>
      </c>
      <c r="F47" s="100">
        <v>15</v>
      </c>
      <c r="G47" s="180">
        <v>72.6</v>
      </c>
      <c r="H47" s="180">
        <v>29</v>
      </c>
      <c r="I47" s="100">
        <v>176</v>
      </c>
      <c r="J47" s="100">
        <v>9</v>
      </c>
      <c r="K47" s="221">
        <v>130</v>
      </c>
      <c r="L47" s="100">
        <v>0.2</v>
      </c>
      <c r="M47" s="100">
        <v>0</v>
      </c>
      <c r="N47" s="100">
        <v>2.9</v>
      </c>
      <c r="O47" s="100">
        <v>0</v>
      </c>
      <c r="P47" s="100">
        <v>0.01</v>
      </c>
      <c r="Q47" s="100">
        <v>0.06</v>
      </c>
      <c r="R47" s="100">
        <v>0.14</v>
      </c>
      <c r="S47" s="100">
        <v>52</v>
      </c>
      <c r="T47" s="100">
        <v>0.19</v>
      </c>
    </row>
    <row r="48" spans="1:20" ht="15.75">
      <c r="A48" s="119" t="s">
        <v>145</v>
      </c>
      <c r="B48" s="108" t="s">
        <v>223</v>
      </c>
      <c r="C48" s="99" t="s">
        <v>225</v>
      </c>
      <c r="D48" s="96">
        <v>7.6</v>
      </c>
      <c r="E48" s="96">
        <v>6.5</v>
      </c>
      <c r="F48" s="96">
        <v>12.85</v>
      </c>
      <c r="G48" s="95">
        <v>198</v>
      </c>
      <c r="H48" s="95">
        <v>166</v>
      </c>
      <c r="I48" s="96">
        <v>14.1</v>
      </c>
      <c r="J48" s="96">
        <v>10.95</v>
      </c>
      <c r="K48" s="96">
        <v>71.5</v>
      </c>
      <c r="L48" s="96">
        <v>0.3</v>
      </c>
      <c r="M48" s="96">
        <v>1.1</v>
      </c>
      <c r="N48" s="96">
        <v>2</v>
      </c>
      <c r="O48" s="96">
        <v>1.08</v>
      </c>
      <c r="P48" s="96">
        <v>0.08</v>
      </c>
      <c r="Q48" s="96">
        <v>0.01</v>
      </c>
      <c r="R48" s="96">
        <v>0</v>
      </c>
      <c r="S48" s="96">
        <v>0</v>
      </c>
      <c r="T48" s="96">
        <v>0</v>
      </c>
    </row>
    <row r="49" spans="1:20" ht="19.5" customHeight="1">
      <c r="A49" s="89" t="s">
        <v>109</v>
      </c>
      <c r="B49" s="121" t="s">
        <v>194</v>
      </c>
      <c r="C49" s="135">
        <v>200</v>
      </c>
      <c r="D49" s="96">
        <v>3.77</v>
      </c>
      <c r="E49" s="96">
        <v>2.5</v>
      </c>
      <c r="F49" s="96">
        <v>26</v>
      </c>
      <c r="G49" s="95">
        <v>151.28</v>
      </c>
      <c r="H49" s="95">
        <v>146</v>
      </c>
      <c r="I49" s="95">
        <v>221</v>
      </c>
      <c r="J49" s="95">
        <v>14</v>
      </c>
      <c r="K49" s="95">
        <v>3.2</v>
      </c>
      <c r="L49" s="95">
        <v>1</v>
      </c>
      <c r="M49" s="95">
        <v>0.9</v>
      </c>
      <c r="N49" s="95">
        <v>2</v>
      </c>
      <c r="O49" s="95">
        <v>20</v>
      </c>
      <c r="P49" s="95">
        <v>0.3</v>
      </c>
      <c r="Q49" s="95">
        <v>0.15</v>
      </c>
      <c r="R49" s="95">
        <v>15</v>
      </c>
      <c r="S49" s="132">
        <v>130</v>
      </c>
      <c r="T49" s="95">
        <v>2.5</v>
      </c>
    </row>
    <row r="50" spans="1:20" ht="22.5" customHeight="1" thickBot="1">
      <c r="A50" s="442" t="s">
        <v>49</v>
      </c>
      <c r="B50" s="426" t="s">
        <v>179</v>
      </c>
      <c r="C50" s="137">
        <v>100</v>
      </c>
      <c r="D50" s="139">
        <v>0.7</v>
      </c>
      <c r="E50" s="139">
        <v>0.1</v>
      </c>
      <c r="F50" s="139">
        <v>7.5</v>
      </c>
      <c r="G50" s="138">
        <v>38</v>
      </c>
      <c r="H50" s="138">
        <v>155</v>
      </c>
      <c r="I50" s="139">
        <v>30</v>
      </c>
      <c r="J50" s="139">
        <v>11</v>
      </c>
      <c r="K50" s="140">
        <v>17</v>
      </c>
      <c r="L50" s="139">
        <v>0.1</v>
      </c>
      <c r="M50" s="139">
        <v>0.3</v>
      </c>
      <c r="N50" s="139">
        <v>0.1</v>
      </c>
      <c r="O50" s="141">
        <v>150</v>
      </c>
      <c r="P50" s="139">
        <v>0.04</v>
      </c>
      <c r="Q50" s="139">
        <v>0.03</v>
      </c>
      <c r="R50" s="139">
        <v>35</v>
      </c>
      <c r="S50" s="139">
        <v>0</v>
      </c>
      <c r="T50" s="138">
        <v>0.2</v>
      </c>
    </row>
    <row r="51" spans="1:20" ht="18.75" customHeight="1" thickBot="1">
      <c r="A51" s="164"/>
      <c r="B51" s="312" t="s">
        <v>27</v>
      </c>
      <c r="C51" s="361">
        <v>590</v>
      </c>
      <c r="D51" s="286">
        <f aca="true" t="shared" si="3" ref="D51:T51">SUM(D46:D50)</f>
        <v>22.229999999999997</v>
      </c>
      <c r="E51" s="286">
        <f t="shared" si="3"/>
        <v>22.770000000000003</v>
      </c>
      <c r="F51" s="286">
        <f t="shared" si="3"/>
        <v>94.21000000000001</v>
      </c>
      <c r="G51" s="286">
        <f t="shared" si="3"/>
        <v>683.48</v>
      </c>
      <c r="H51" s="418">
        <f t="shared" si="3"/>
        <v>659.1800000000001</v>
      </c>
      <c r="I51" s="286">
        <f t="shared" si="3"/>
        <v>588.1</v>
      </c>
      <c r="J51" s="286">
        <f t="shared" si="3"/>
        <v>199.95</v>
      </c>
      <c r="K51" s="286">
        <f t="shared" si="3"/>
        <v>253.89999999999998</v>
      </c>
      <c r="L51" s="286">
        <f t="shared" si="3"/>
        <v>2.05</v>
      </c>
      <c r="M51" s="286">
        <f t="shared" si="3"/>
        <v>10.8</v>
      </c>
      <c r="N51" s="286">
        <f t="shared" si="3"/>
        <v>14.26</v>
      </c>
      <c r="O51" s="239">
        <f t="shared" si="3"/>
        <v>210.78</v>
      </c>
      <c r="P51" s="286">
        <f t="shared" si="3"/>
        <v>0.49999999999999994</v>
      </c>
      <c r="Q51" s="286">
        <f t="shared" si="3"/>
        <v>0.39</v>
      </c>
      <c r="R51" s="286">
        <f t="shared" si="3"/>
        <v>51.7</v>
      </c>
      <c r="S51" s="286">
        <f t="shared" si="3"/>
        <v>226</v>
      </c>
      <c r="T51" s="286">
        <f t="shared" si="3"/>
        <v>3.54</v>
      </c>
    </row>
    <row r="52" spans="1:20" ht="18.75" customHeight="1" thickBot="1">
      <c r="A52" s="341"/>
      <c r="B52" s="189" t="s">
        <v>28</v>
      </c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</row>
    <row r="53" spans="1:20" ht="18.75" customHeight="1">
      <c r="A53" s="91" t="s">
        <v>99</v>
      </c>
      <c r="B53" s="91" t="s">
        <v>100</v>
      </c>
      <c r="C53" s="142">
        <v>100</v>
      </c>
      <c r="D53" s="129">
        <v>1.3</v>
      </c>
      <c r="E53" s="100">
        <v>5.16</v>
      </c>
      <c r="F53" s="100">
        <v>12.5</v>
      </c>
      <c r="G53" s="100">
        <v>101.6</v>
      </c>
      <c r="H53" s="100">
        <v>209.5</v>
      </c>
      <c r="I53" s="100">
        <v>35</v>
      </c>
      <c r="J53" s="100">
        <v>20</v>
      </c>
      <c r="K53" s="100">
        <v>36.7</v>
      </c>
      <c r="L53" s="100">
        <v>1.8</v>
      </c>
      <c r="M53" s="100">
        <v>3.83</v>
      </c>
      <c r="N53" s="100">
        <v>0.41</v>
      </c>
      <c r="O53" s="100">
        <v>12</v>
      </c>
      <c r="P53" s="100">
        <v>0.02</v>
      </c>
      <c r="Q53" s="100">
        <v>0.01</v>
      </c>
      <c r="R53" s="100">
        <v>8.3</v>
      </c>
      <c r="S53" s="100">
        <v>0</v>
      </c>
      <c r="T53" s="100">
        <v>0</v>
      </c>
    </row>
    <row r="54" spans="1:20" ht="27" customHeight="1">
      <c r="A54" s="111" t="s">
        <v>80</v>
      </c>
      <c r="B54" s="340" t="s">
        <v>217</v>
      </c>
      <c r="C54" s="339" t="s">
        <v>29</v>
      </c>
      <c r="D54" s="96">
        <v>2.98</v>
      </c>
      <c r="E54" s="96">
        <v>4.3</v>
      </c>
      <c r="F54" s="96">
        <v>12</v>
      </c>
      <c r="G54" s="100">
        <v>134</v>
      </c>
      <c r="H54" s="100">
        <v>134</v>
      </c>
      <c r="I54" s="100">
        <v>332.1</v>
      </c>
      <c r="J54" s="100">
        <v>49.6</v>
      </c>
      <c r="K54" s="100">
        <v>57.65</v>
      </c>
      <c r="L54" s="100">
        <v>1.13</v>
      </c>
      <c r="M54" s="100">
        <v>4.42</v>
      </c>
      <c r="N54" s="100">
        <v>0.24</v>
      </c>
      <c r="O54" s="100">
        <v>23.3</v>
      </c>
      <c r="P54" s="100">
        <v>0.07</v>
      </c>
      <c r="Q54" s="100">
        <v>0.01</v>
      </c>
      <c r="R54" s="100">
        <v>22</v>
      </c>
      <c r="S54" s="100">
        <v>0.21</v>
      </c>
      <c r="T54" s="100">
        <v>0.65</v>
      </c>
    </row>
    <row r="55" spans="1:20" ht="33.75" customHeight="1">
      <c r="A55" s="104" t="s">
        <v>131</v>
      </c>
      <c r="B55" s="143" t="s">
        <v>244</v>
      </c>
      <c r="C55" s="87" t="s">
        <v>228</v>
      </c>
      <c r="D55" s="96">
        <v>12.25</v>
      </c>
      <c r="E55" s="96">
        <v>13</v>
      </c>
      <c r="F55" s="96">
        <v>9.5</v>
      </c>
      <c r="G55" s="100">
        <v>195</v>
      </c>
      <c r="H55" s="100">
        <v>195</v>
      </c>
      <c r="I55" s="100">
        <v>170.5</v>
      </c>
      <c r="J55" s="100">
        <v>27.5</v>
      </c>
      <c r="K55" s="100">
        <v>425</v>
      </c>
      <c r="L55" s="100">
        <v>2.5</v>
      </c>
      <c r="M55" s="100">
        <v>5.9</v>
      </c>
      <c r="N55" s="100">
        <v>3</v>
      </c>
      <c r="O55" s="100">
        <v>41.7</v>
      </c>
      <c r="P55" s="100">
        <v>0.15</v>
      </c>
      <c r="Q55" s="100">
        <v>0.01</v>
      </c>
      <c r="R55" s="100">
        <v>5</v>
      </c>
      <c r="S55" s="100">
        <v>0.025</v>
      </c>
      <c r="T55" s="100">
        <v>0.01</v>
      </c>
    </row>
    <row r="56" spans="1:20" ht="18.75" customHeight="1">
      <c r="A56" s="101" t="s">
        <v>246</v>
      </c>
      <c r="B56" s="101" t="s">
        <v>227</v>
      </c>
      <c r="C56" s="196">
        <v>180</v>
      </c>
      <c r="D56" s="209">
        <v>7.12</v>
      </c>
      <c r="E56" s="96">
        <v>6.725999999999999</v>
      </c>
      <c r="F56" s="96">
        <v>46.79</v>
      </c>
      <c r="G56" s="96">
        <v>276.1812</v>
      </c>
      <c r="H56" s="96">
        <v>271.5</v>
      </c>
      <c r="I56" s="96">
        <v>15.84</v>
      </c>
      <c r="J56" s="96">
        <v>216.36</v>
      </c>
      <c r="K56" s="96">
        <v>504</v>
      </c>
      <c r="L56" s="96">
        <v>4.836</v>
      </c>
      <c r="M56" s="208">
        <v>2.28</v>
      </c>
      <c r="N56" s="96">
        <v>4.25</v>
      </c>
      <c r="O56" s="207">
        <v>17.54</v>
      </c>
      <c r="P56" s="96">
        <v>0.3102</v>
      </c>
      <c r="Q56" s="96">
        <v>0.024</v>
      </c>
      <c r="R56" s="96">
        <v>0</v>
      </c>
      <c r="S56" s="96">
        <v>24</v>
      </c>
      <c r="T56" s="96">
        <v>0.01</v>
      </c>
    </row>
    <row r="57" spans="1:20" ht="18" customHeight="1">
      <c r="A57" s="85" t="s">
        <v>193</v>
      </c>
      <c r="B57" s="101" t="s">
        <v>138</v>
      </c>
      <c r="C57" s="90" t="s">
        <v>31</v>
      </c>
      <c r="D57" s="96">
        <v>4.125</v>
      </c>
      <c r="E57" s="96">
        <v>0.55</v>
      </c>
      <c r="F57" s="96">
        <v>23.475</v>
      </c>
      <c r="G57" s="95">
        <v>115.35000000000001</v>
      </c>
      <c r="H57" s="95">
        <v>81.8</v>
      </c>
      <c r="I57" s="95">
        <v>13.5</v>
      </c>
      <c r="J57" s="95">
        <v>66</v>
      </c>
      <c r="K57" s="95">
        <v>17.25</v>
      </c>
      <c r="L57" s="95">
        <v>1.0750000000000002</v>
      </c>
      <c r="M57" s="95">
        <v>3.9</v>
      </c>
      <c r="N57" s="95">
        <v>3.1</v>
      </c>
      <c r="O57" s="95">
        <v>14</v>
      </c>
      <c r="P57" s="95">
        <v>0.0825</v>
      </c>
      <c r="Q57" s="95">
        <v>0.03</v>
      </c>
      <c r="R57" s="95">
        <v>0</v>
      </c>
      <c r="S57" s="95">
        <v>0</v>
      </c>
      <c r="T57" s="95">
        <v>0</v>
      </c>
    </row>
    <row r="58" spans="1:20" ht="17.25" customHeight="1">
      <c r="A58" s="97" t="s">
        <v>192</v>
      </c>
      <c r="B58" s="126" t="s">
        <v>32</v>
      </c>
      <c r="C58" s="144">
        <v>200</v>
      </c>
      <c r="D58" s="96">
        <v>1</v>
      </c>
      <c r="E58" s="96">
        <v>0</v>
      </c>
      <c r="F58" s="207">
        <v>19.2</v>
      </c>
      <c r="G58" s="134">
        <v>80.8</v>
      </c>
      <c r="H58" s="96">
        <v>0</v>
      </c>
      <c r="I58" s="96">
        <v>14</v>
      </c>
      <c r="J58" s="96">
        <v>8</v>
      </c>
      <c r="K58" s="96">
        <v>14</v>
      </c>
      <c r="L58" s="96">
        <v>2.8</v>
      </c>
      <c r="M58" s="96">
        <v>0</v>
      </c>
      <c r="N58" s="96">
        <v>0</v>
      </c>
      <c r="O58" s="96">
        <v>0</v>
      </c>
      <c r="P58" s="96">
        <v>0.02</v>
      </c>
      <c r="Q58" s="96">
        <v>0</v>
      </c>
      <c r="R58" s="96">
        <v>4</v>
      </c>
      <c r="S58" s="96">
        <v>0</v>
      </c>
      <c r="T58" s="96">
        <v>0</v>
      </c>
    </row>
    <row r="59" spans="1:20" ht="17.25" customHeight="1">
      <c r="A59" s="123"/>
      <c r="B59" s="342" t="s">
        <v>27</v>
      </c>
      <c r="C59" s="434">
        <v>905</v>
      </c>
      <c r="D59" s="95">
        <f aca="true" t="shared" si="4" ref="D59:T59">SUM(D53:D58)</f>
        <v>28.775000000000002</v>
      </c>
      <c r="E59" s="95">
        <f t="shared" si="4"/>
        <v>29.736</v>
      </c>
      <c r="F59" s="95">
        <f t="shared" si="4"/>
        <v>123.46499999999999</v>
      </c>
      <c r="G59" s="95">
        <f t="shared" si="4"/>
        <v>902.9312</v>
      </c>
      <c r="H59" s="132">
        <f t="shared" si="4"/>
        <v>891.8</v>
      </c>
      <c r="I59" s="95">
        <f t="shared" si="4"/>
        <v>580.94</v>
      </c>
      <c r="J59" s="95">
        <f t="shared" si="4"/>
        <v>387.46000000000004</v>
      </c>
      <c r="K59" s="95">
        <f t="shared" si="4"/>
        <v>1054.6</v>
      </c>
      <c r="L59" s="95">
        <f t="shared" si="4"/>
        <v>14.141000000000002</v>
      </c>
      <c r="M59" s="95">
        <f t="shared" si="4"/>
        <v>20.33</v>
      </c>
      <c r="N59" s="95">
        <f t="shared" si="4"/>
        <v>11</v>
      </c>
      <c r="O59" s="132">
        <f t="shared" si="4"/>
        <v>108.53999999999999</v>
      </c>
      <c r="P59" s="95">
        <f t="shared" si="4"/>
        <v>0.6527000000000001</v>
      </c>
      <c r="Q59" s="95">
        <f t="shared" si="4"/>
        <v>0.08399999999999999</v>
      </c>
      <c r="R59" s="95">
        <f t="shared" si="4"/>
        <v>39.3</v>
      </c>
      <c r="S59" s="95">
        <f t="shared" si="4"/>
        <v>24.235</v>
      </c>
      <c r="T59" s="95">
        <f t="shared" si="4"/>
        <v>0.67</v>
      </c>
    </row>
    <row r="60" spans="1:20" ht="17.25" customHeight="1" thickBot="1">
      <c r="A60" s="124"/>
      <c r="B60" s="124" t="s">
        <v>33</v>
      </c>
      <c r="C60" s="124"/>
      <c r="D60" s="151">
        <f aca="true" t="shared" si="5" ref="D60:T60">D59+D51</f>
        <v>51.004999999999995</v>
      </c>
      <c r="E60" s="151">
        <f t="shared" si="5"/>
        <v>52.506</v>
      </c>
      <c r="F60" s="151">
        <f t="shared" si="5"/>
        <v>217.675</v>
      </c>
      <c r="G60" s="151">
        <f t="shared" si="5"/>
        <v>1586.4112</v>
      </c>
      <c r="H60" s="157">
        <f t="shared" si="5"/>
        <v>1550.98</v>
      </c>
      <c r="I60" s="157">
        <f t="shared" si="5"/>
        <v>1169.04</v>
      </c>
      <c r="J60" s="151">
        <f t="shared" si="5"/>
        <v>587.4100000000001</v>
      </c>
      <c r="K60" s="157">
        <f t="shared" si="5"/>
        <v>1308.5</v>
      </c>
      <c r="L60" s="151">
        <f t="shared" si="5"/>
        <v>16.191000000000003</v>
      </c>
      <c r="M60" s="151">
        <f t="shared" si="5"/>
        <v>31.13</v>
      </c>
      <c r="N60" s="151">
        <f t="shared" si="5"/>
        <v>25.259999999999998</v>
      </c>
      <c r="O60" s="157">
        <f t="shared" si="5"/>
        <v>319.32</v>
      </c>
      <c r="P60" s="151">
        <f t="shared" si="5"/>
        <v>1.1527</v>
      </c>
      <c r="Q60" s="151">
        <f t="shared" si="5"/>
        <v>0.474</v>
      </c>
      <c r="R60" s="151">
        <f t="shared" si="5"/>
        <v>91</v>
      </c>
      <c r="S60" s="151">
        <f t="shared" si="5"/>
        <v>250.235</v>
      </c>
      <c r="T60" s="151">
        <f t="shared" si="5"/>
        <v>4.21</v>
      </c>
    </row>
    <row r="61" spans="1:11" ht="16.5" customHeight="1">
      <c r="A61" s="30"/>
      <c r="B61" s="10" t="s">
        <v>140</v>
      </c>
      <c r="C61" s="30"/>
      <c r="D61" s="11" t="s">
        <v>133</v>
      </c>
      <c r="E61" s="11"/>
      <c r="F61" s="11"/>
      <c r="G61" s="31"/>
      <c r="H61" s="31"/>
      <c r="I61" s="4"/>
      <c r="J61" s="67" t="s">
        <v>201</v>
      </c>
      <c r="K61" s="4"/>
    </row>
    <row r="62" spans="2:11" ht="16.5" customHeight="1">
      <c r="B62" s="10" t="s">
        <v>34</v>
      </c>
      <c r="C62" s="36"/>
      <c r="D62" s="37"/>
      <c r="E62" s="37"/>
      <c r="F62" s="37"/>
      <c r="G62" s="36"/>
      <c r="H62" s="36"/>
      <c r="I62" s="4"/>
      <c r="J62" s="5"/>
      <c r="K62" s="4"/>
    </row>
    <row r="63" spans="2:11" ht="16.5" customHeight="1">
      <c r="B63" s="10" t="s">
        <v>220</v>
      </c>
      <c r="C63" s="38"/>
      <c r="D63" s="31"/>
      <c r="E63" s="31"/>
      <c r="F63" s="31"/>
      <c r="G63" s="31"/>
      <c r="H63" s="31" t="s">
        <v>189</v>
      </c>
      <c r="I63" s="32"/>
      <c r="J63" s="5"/>
      <c r="K63" s="4"/>
    </row>
    <row r="64" spans="2:11" ht="16.5" customHeight="1">
      <c r="B64" s="65" t="s">
        <v>135</v>
      </c>
      <c r="C64" s="1"/>
      <c r="D64" s="12"/>
      <c r="E64" s="12"/>
      <c r="F64" s="12"/>
      <c r="G64" s="1"/>
      <c r="H64" s="1"/>
      <c r="I64" s="4"/>
      <c r="J64" s="5"/>
      <c r="K64" s="4"/>
    </row>
    <row r="65" spans="2:11" ht="16.5" customHeight="1" thickBot="1">
      <c r="B65" s="1"/>
      <c r="C65" s="1"/>
      <c r="D65" s="12"/>
      <c r="E65" s="12"/>
      <c r="F65" s="12"/>
      <c r="G65" s="1"/>
      <c r="H65" s="1"/>
      <c r="I65" s="4"/>
      <c r="J65" s="5"/>
      <c r="K65" s="4"/>
    </row>
    <row r="66" spans="1:20" ht="16.5" customHeight="1" thickBot="1">
      <c r="A66" s="478" t="s">
        <v>170</v>
      </c>
      <c r="B66" s="491" t="s">
        <v>10</v>
      </c>
      <c r="C66" s="115" t="s">
        <v>171</v>
      </c>
      <c r="D66" s="481" t="s">
        <v>11</v>
      </c>
      <c r="E66" s="482"/>
      <c r="F66" s="483"/>
      <c r="G66" s="15" t="s">
        <v>12</v>
      </c>
      <c r="H66" s="488" t="s">
        <v>172</v>
      </c>
      <c r="I66" s="489"/>
      <c r="J66" s="489"/>
      <c r="K66" s="489"/>
      <c r="L66" s="489"/>
      <c r="M66" s="489"/>
      <c r="N66" s="489"/>
      <c r="O66" s="490"/>
      <c r="P66" s="484" t="s">
        <v>13</v>
      </c>
      <c r="Q66" s="485"/>
      <c r="R66" s="485"/>
      <c r="S66" s="485"/>
      <c r="T66" s="486"/>
    </row>
    <row r="67" spans="1:20" ht="30" customHeight="1" thickBot="1">
      <c r="A67" s="479"/>
      <c r="B67" s="479"/>
      <c r="C67" s="116" t="s">
        <v>173</v>
      </c>
      <c r="D67" s="16" t="s">
        <v>14</v>
      </c>
      <c r="E67" s="16" t="s">
        <v>15</v>
      </c>
      <c r="F67" s="16" t="s">
        <v>16</v>
      </c>
      <c r="G67" s="16" t="s">
        <v>17</v>
      </c>
      <c r="H67" s="118" t="s">
        <v>174</v>
      </c>
      <c r="I67" s="118" t="s">
        <v>18</v>
      </c>
      <c r="J67" s="118" t="s">
        <v>19</v>
      </c>
      <c r="K67" s="118" t="s">
        <v>20</v>
      </c>
      <c r="L67" s="118" t="s">
        <v>21</v>
      </c>
      <c r="M67" s="374" t="s">
        <v>183</v>
      </c>
      <c r="N67" s="118" t="s">
        <v>175</v>
      </c>
      <c r="O67" s="118" t="s">
        <v>176</v>
      </c>
      <c r="P67" s="118" t="s">
        <v>22</v>
      </c>
      <c r="Q67" s="118" t="s">
        <v>134</v>
      </c>
      <c r="R67" s="118" t="s">
        <v>23</v>
      </c>
      <c r="S67" s="118" t="s">
        <v>177</v>
      </c>
      <c r="T67" s="118" t="s">
        <v>178</v>
      </c>
    </row>
    <row r="68" spans="1:20" ht="16.5" customHeight="1" thickBot="1">
      <c r="A68" s="39"/>
      <c r="B68" s="40" t="s">
        <v>24</v>
      </c>
      <c r="C68" s="41"/>
      <c r="D68" s="42"/>
      <c r="E68" s="42"/>
      <c r="F68" s="42"/>
      <c r="G68" s="43"/>
      <c r="H68" s="42"/>
      <c r="I68" s="2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21" customHeight="1">
      <c r="A69" s="85" t="s">
        <v>180</v>
      </c>
      <c r="B69" s="106" t="s">
        <v>216</v>
      </c>
      <c r="C69" s="90">
        <v>60</v>
      </c>
      <c r="D69" s="95">
        <v>0.55</v>
      </c>
      <c r="E69" s="96">
        <v>0.1</v>
      </c>
      <c r="F69" s="96">
        <v>3.8</v>
      </c>
      <c r="G69" s="95">
        <v>12</v>
      </c>
      <c r="H69" s="95">
        <v>145</v>
      </c>
      <c r="I69" s="95">
        <v>5.5</v>
      </c>
      <c r="J69" s="95">
        <v>10.5</v>
      </c>
      <c r="K69" s="95">
        <v>3.5</v>
      </c>
      <c r="L69" s="95">
        <v>0.15</v>
      </c>
      <c r="M69" s="95">
        <v>0.4</v>
      </c>
      <c r="N69" s="95">
        <v>0.2</v>
      </c>
      <c r="O69" s="95">
        <v>10</v>
      </c>
      <c r="P69" s="95">
        <v>0.04</v>
      </c>
      <c r="Q69" s="95">
        <v>0.02</v>
      </c>
      <c r="R69" s="95">
        <v>15</v>
      </c>
      <c r="S69" s="95">
        <v>0</v>
      </c>
      <c r="T69" s="95">
        <v>0</v>
      </c>
    </row>
    <row r="70" spans="1:20" ht="22.5" customHeight="1">
      <c r="A70" s="119" t="s">
        <v>115</v>
      </c>
      <c r="B70" s="121" t="s">
        <v>116</v>
      </c>
      <c r="C70" s="90">
        <v>200</v>
      </c>
      <c r="D70" s="95">
        <v>19.24</v>
      </c>
      <c r="E70" s="96">
        <v>20.68</v>
      </c>
      <c r="F70" s="96">
        <v>40.5</v>
      </c>
      <c r="G70" s="95">
        <v>416.88</v>
      </c>
      <c r="H70" s="95">
        <v>670</v>
      </c>
      <c r="I70" s="96">
        <v>30.09</v>
      </c>
      <c r="J70" s="96">
        <v>58</v>
      </c>
      <c r="K70" s="153">
        <v>298</v>
      </c>
      <c r="L70" s="96">
        <v>4.3</v>
      </c>
      <c r="M70" s="96">
        <v>6.34</v>
      </c>
      <c r="N70" s="96">
        <v>0.24</v>
      </c>
      <c r="O70" s="96">
        <v>55.44</v>
      </c>
      <c r="P70" s="96">
        <v>0.2</v>
      </c>
      <c r="Q70" s="96">
        <v>0.12</v>
      </c>
      <c r="R70" s="96">
        <v>22</v>
      </c>
      <c r="S70" s="96">
        <v>1.8</v>
      </c>
      <c r="T70" s="96">
        <v>0</v>
      </c>
    </row>
    <row r="71" spans="1:20" ht="18" customHeight="1">
      <c r="A71" s="97" t="s">
        <v>83</v>
      </c>
      <c r="B71" s="121" t="s">
        <v>142</v>
      </c>
      <c r="C71" s="144">
        <v>200</v>
      </c>
      <c r="D71" s="96">
        <v>0.4</v>
      </c>
      <c r="E71" s="96">
        <v>0.1</v>
      </c>
      <c r="F71" s="96">
        <v>22</v>
      </c>
      <c r="G71" s="134">
        <v>77</v>
      </c>
      <c r="H71" s="134">
        <v>8</v>
      </c>
      <c r="I71" s="96">
        <v>10</v>
      </c>
      <c r="J71" s="96">
        <v>6</v>
      </c>
      <c r="K71" s="96">
        <v>9</v>
      </c>
      <c r="L71" s="96">
        <v>1.1</v>
      </c>
      <c r="M71" s="96">
        <v>0.05</v>
      </c>
      <c r="N71" s="96">
        <v>0.04</v>
      </c>
      <c r="O71" s="96">
        <v>0.52</v>
      </c>
      <c r="P71" s="96">
        <v>0.01</v>
      </c>
      <c r="Q71" s="154">
        <v>0.002</v>
      </c>
      <c r="R71" s="96">
        <v>70</v>
      </c>
      <c r="S71" s="96">
        <v>7.5</v>
      </c>
      <c r="T71" s="96">
        <v>0</v>
      </c>
    </row>
    <row r="72" spans="1:20" ht="19.5" customHeight="1">
      <c r="A72" s="104" t="s">
        <v>195</v>
      </c>
      <c r="B72" s="122" t="s">
        <v>181</v>
      </c>
      <c r="C72" s="133">
        <v>40</v>
      </c>
      <c r="D72" s="96">
        <v>1.16</v>
      </c>
      <c r="E72" s="96">
        <v>0.23</v>
      </c>
      <c r="F72" s="96">
        <v>16.4</v>
      </c>
      <c r="G72" s="96">
        <v>65.6</v>
      </c>
      <c r="H72" s="96">
        <v>23</v>
      </c>
      <c r="I72" s="96">
        <v>7.25</v>
      </c>
      <c r="J72" s="96">
        <v>37.5</v>
      </c>
      <c r="K72" s="96">
        <v>11.75</v>
      </c>
      <c r="L72" s="96">
        <v>0.95</v>
      </c>
      <c r="M72" s="96">
        <v>0.5</v>
      </c>
      <c r="N72" s="96">
        <v>1.5</v>
      </c>
      <c r="O72" s="96">
        <v>3.63</v>
      </c>
      <c r="P72" s="96">
        <v>0.04</v>
      </c>
      <c r="Q72" s="96">
        <v>0.01</v>
      </c>
      <c r="R72" s="96">
        <v>0</v>
      </c>
      <c r="S72" s="96">
        <v>0</v>
      </c>
      <c r="T72" s="96">
        <v>0.35</v>
      </c>
    </row>
    <row r="73" spans="1:20" ht="15.75" customHeight="1" thickBot="1">
      <c r="A73" s="29"/>
      <c r="B73" s="124" t="s">
        <v>27</v>
      </c>
      <c r="C73" s="124">
        <v>500</v>
      </c>
      <c r="D73" s="151">
        <f aca="true" t="shared" si="6" ref="D73:T73">SUM(D69:D72)</f>
        <v>21.349999999999998</v>
      </c>
      <c r="E73" s="151">
        <f t="shared" si="6"/>
        <v>21.110000000000003</v>
      </c>
      <c r="F73" s="151">
        <f t="shared" si="6"/>
        <v>82.69999999999999</v>
      </c>
      <c r="G73" s="151">
        <f t="shared" si="6"/>
        <v>571.48</v>
      </c>
      <c r="H73" s="151">
        <f t="shared" si="6"/>
        <v>846</v>
      </c>
      <c r="I73" s="151">
        <f t="shared" si="6"/>
        <v>52.84</v>
      </c>
      <c r="J73" s="151">
        <f t="shared" si="6"/>
        <v>112</v>
      </c>
      <c r="K73" s="151">
        <f t="shared" si="6"/>
        <v>322.25</v>
      </c>
      <c r="L73" s="151">
        <f t="shared" si="6"/>
        <v>6.500000000000001</v>
      </c>
      <c r="M73" s="151">
        <f t="shared" si="6"/>
        <v>7.29</v>
      </c>
      <c r="N73" s="151">
        <f t="shared" si="6"/>
        <v>1.98</v>
      </c>
      <c r="O73" s="151">
        <f t="shared" si="6"/>
        <v>69.58999999999999</v>
      </c>
      <c r="P73" s="151">
        <f t="shared" si="6"/>
        <v>0.29</v>
      </c>
      <c r="Q73" s="151">
        <f t="shared" si="6"/>
        <v>0.152</v>
      </c>
      <c r="R73" s="151">
        <f t="shared" si="6"/>
        <v>107</v>
      </c>
      <c r="S73" s="151">
        <f t="shared" si="6"/>
        <v>9.3</v>
      </c>
      <c r="T73" s="151">
        <f t="shared" si="6"/>
        <v>0.35</v>
      </c>
    </row>
    <row r="74" spans="1:20" ht="16.5" customHeight="1" thickBot="1">
      <c r="A74" s="45"/>
      <c r="B74" s="26" t="s">
        <v>28</v>
      </c>
      <c r="C74" s="27"/>
      <c r="D74" s="46"/>
      <c r="E74" s="46"/>
      <c r="F74" s="46"/>
      <c r="G74" s="47"/>
      <c r="H74" s="46"/>
      <c r="I74" s="4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s="49" customFormat="1" ht="22.5" customHeight="1">
      <c r="A75" s="111" t="s">
        <v>84</v>
      </c>
      <c r="B75" s="111" t="s">
        <v>85</v>
      </c>
      <c r="C75" s="35">
        <v>60</v>
      </c>
      <c r="D75" s="100">
        <v>2.28</v>
      </c>
      <c r="E75" s="100">
        <v>4.86</v>
      </c>
      <c r="F75" s="100">
        <v>9.5</v>
      </c>
      <c r="G75" s="100">
        <v>70.8</v>
      </c>
      <c r="H75" s="100">
        <v>73.9</v>
      </c>
      <c r="I75" s="100">
        <v>19.2</v>
      </c>
      <c r="J75" s="100">
        <v>19.8</v>
      </c>
      <c r="K75" s="100">
        <v>33.6</v>
      </c>
      <c r="L75" s="100">
        <v>0.6</v>
      </c>
      <c r="M75" s="100">
        <v>3.26</v>
      </c>
      <c r="N75" s="100">
        <v>4.11</v>
      </c>
      <c r="O75" s="100">
        <v>15.48</v>
      </c>
      <c r="P75" s="100">
        <v>0.03</v>
      </c>
      <c r="Q75" s="100">
        <v>0.06</v>
      </c>
      <c r="R75" s="100">
        <v>3</v>
      </c>
      <c r="S75" s="100">
        <v>0.91</v>
      </c>
      <c r="T75" s="100">
        <v>0.31</v>
      </c>
    </row>
    <row r="76" spans="1:20" s="49" customFormat="1" ht="24" customHeight="1">
      <c r="A76" s="104" t="s">
        <v>92</v>
      </c>
      <c r="B76" s="104" t="s">
        <v>159</v>
      </c>
      <c r="C76" s="87" t="s">
        <v>40</v>
      </c>
      <c r="D76" s="96">
        <v>7.342</v>
      </c>
      <c r="E76" s="96">
        <v>2.7225</v>
      </c>
      <c r="F76" s="96">
        <v>23.20725</v>
      </c>
      <c r="G76" s="96">
        <v>119.7</v>
      </c>
      <c r="H76" s="96">
        <v>227.11</v>
      </c>
      <c r="I76" s="96">
        <v>226.98</v>
      </c>
      <c r="J76" s="96">
        <v>177.19</v>
      </c>
      <c r="K76" s="96">
        <v>241.72</v>
      </c>
      <c r="L76" s="96">
        <v>1.3730000000000002</v>
      </c>
      <c r="M76" s="96">
        <v>14.6</v>
      </c>
      <c r="N76" s="96">
        <v>12.6</v>
      </c>
      <c r="O76" s="153">
        <v>122.7</v>
      </c>
      <c r="P76" s="96">
        <v>0.23725000000000002</v>
      </c>
      <c r="Q76" s="96">
        <v>0.06</v>
      </c>
      <c r="R76" s="96">
        <v>22.286</v>
      </c>
      <c r="S76" s="96">
        <v>26.2</v>
      </c>
      <c r="T76" s="96">
        <v>0.003</v>
      </c>
    </row>
    <row r="77" spans="1:20" ht="28.5" customHeight="1">
      <c r="A77" s="104" t="s">
        <v>203</v>
      </c>
      <c r="B77" s="125" t="s">
        <v>204</v>
      </c>
      <c r="C77" s="419" t="s">
        <v>219</v>
      </c>
      <c r="D77" s="96">
        <v>12.5</v>
      </c>
      <c r="E77" s="96">
        <v>15.6</v>
      </c>
      <c r="F77" s="96">
        <v>43</v>
      </c>
      <c r="G77" s="96">
        <v>436</v>
      </c>
      <c r="H77" s="96">
        <v>195</v>
      </c>
      <c r="I77" s="96">
        <v>31.48</v>
      </c>
      <c r="J77" s="96">
        <v>22</v>
      </c>
      <c r="K77" s="96">
        <v>169</v>
      </c>
      <c r="L77" s="96">
        <v>1.97</v>
      </c>
      <c r="M77" s="96">
        <v>4.67</v>
      </c>
      <c r="N77" s="96">
        <v>2.7</v>
      </c>
      <c r="O77" s="96">
        <v>45</v>
      </c>
      <c r="P77" s="96">
        <v>0.31</v>
      </c>
      <c r="Q77" s="96">
        <v>0.13</v>
      </c>
      <c r="R77" s="96">
        <v>2.07</v>
      </c>
      <c r="S77" s="96">
        <v>119</v>
      </c>
      <c r="T77" s="96">
        <v>0.65</v>
      </c>
    </row>
    <row r="78" spans="1:20" ht="20.25" customHeight="1">
      <c r="A78" s="85" t="s">
        <v>193</v>
      </c>
      <c r="B78" s="101" t="s">
        <v>138</v>
      </c>
      <c r="C78" s="90" t="s">
        <v>31</v>
      </c>
      <c r="D78" s="96">
        <v>4.125</v>
      </c>
      <c r="E78" s="96">
        <v>0.55</v>
      </c>
      <c r="F78" s="96">
        <v>23.475</v>
      </c>
      <c r="G78" s="95">
        <v>115.35000000000001</v>
      </c>
      <c r="H78" s="95">
        <v>81.8</v>
      </c>
      <c r="I78" s="95">
        <v>13.5</v>
      </c>
      <c r="J78" s="95">
        <v>66</v>
      </c>
      <c r="K78" s="95">
        <v>17.25</v>
      </c>
      <c r="L78" s="95">
        <v>1.0750000000000002</v>
      </c>
      <c r="M78" s="95">
        <v>3.9</v>
      </c>
      <c r="N78" s="95">
        <v>3.1</v>
      </c>
      <c r="O78" s="95">
        <v>14</v>
      </c>
      <c r="P78" s="95">
        <v>0.0825</v>
      </c>
      <c r="Q78" s="95">
        <v>0.03</v>
      </c>
      <c r="R78" s="95">
        <v>0</v>
      </c>
      <c r="S78" s="95">
        <v>0</v>
      </c>
      <c r="T78" s="95">
        <v>0</v>
      </c>
    </row>
    <row r="79" spans="1:20" ht="19.5" customHeight="1">
      <c r="A79" s="97" t="s">
        <v>87</v>
      </c>
      <c r="B79" s="126" t="s">
        <v>37</v>
      </c>
      <c r="C79" s="144">
        <v>200</v>
      </c>
      <c r="D79" s="96">
        <v>0.2</v>
      </c>
      <c r="E79" s="96">
        <v>0.2</v>
      </c>
      <c r="F79" s="96">
        <v>17.9</v>
      </c>
      <c r="G79" s="134">
        <v>105</v>
      </c>
      <c r="H79" s="134">
        <v>57.5</v>
      </c>
      <c r="I79" s="134">
        <v>7</v>
      </c>
      <c r="J79" s="134">
        <v>4</v>
      </c>
      <c r="K79" s="134">
        <v>4</v>
      </c>
      <c r="L79" s="134">
        <v>1</v>
      </c>
      <c r="M79" s="134">
        <v>0.44</v>
      </c>
      <c r="N79" s="134">
        <v>0.065</v>
      </c>
      <c r="O79" s="134">
        <v>0.14</v>
      </c>
      <c r="P79" s="134">
        <v>0.01</v>
      </c>
      <c r="Q79" s="134">
        <v>0.004</v>
      </c>
      <c r="R79" s="134">
        <v>2</v>
      </c>
      <c r="S79" s="134">
        <v>0</v>
      </c>
      <c r="T79" s="134">
        <v>0</v>
      </c>
    </row>
    <row r="80" spans="1:20" ht="25.5" customHeight="1" thickBot="1">
      <c r="A80" s="161"/>
      <c r="B80" s="124" t="s">
        <v>27</v>
      </c>
      <c r="C80" s="166">
        <v>805</v>
      </c>
      <c r="D80" s="162">
        <f aca="true" t="shared" si="7" ref="D80:T80">SUM(D75:D79)</f>
        <v>26.447</v>
      </c>
      <c r="E80" s="162">
        <f t="shared" si="7"/>
        <v>23.9325</v>
      </c>
      <c r="F80" s="162">
        <f t="shared" si="7"/>
        <v>117.08225000000002</v>
      </c>
      <c r="G80" s="162">
        <f t="shared" si="7"/>
        <v>846.85</v>
      </c>
      <c r="H80" s="178">
        <f t="shared" si="7"/>
        <v>635.31</v>
      </c>
      <c r="I80" s="162">
        <f t="shared" si="7"/>
        <v>298.15999999999997</v>
      </c>
      <c r="J80" s="162">
        <f t="shared" si="7"/>
        <v>288.99</v>
      </c>
      <c r="K80" s="162">
        <f t="shared" si="7"/>
        <v>465.57</v>
      </c>
      <c r="L80" s="162">
        <f t="shared" si="7"/>
        <v>6.018000000000001</v>
      </c>
      <c r="M80" s="162">
        <f t="shared" si="7"/>
        <v>26.87</v>
      </c>
      <c r="N80" s="162">
        <f t="shared" si="7"/>
        <v>22.575000000000003</v>
      </c>
      <c r="O80" s="178">
        <f t="shared" si="7"/>
        <v>197.32</v>
      </c>
      <c r="P80" s="162">
        <f t="shared" si="7"/>
        <v>0.6697500000000001</v>
      </c>
      <c r="Q80" s="162">
        <f t="shared" si="7"/>
        <v>0.28400000000000003</v>
      </c>
      <c r="R80" s="162">
        <f t="shared" si="7"/>
        <v>29.356</v>
      </c>
      <c r="S80" s="162">
        <f t="shared" si="7"/>
        <v>146.11</v>
      </c>
      <c r="T80" s="162">
        <f t="shared" si="7"/>
        <v>0.9630000000000001</v>
      </c>
    </row>
    <row r="81" spans="1:20" ht="18.75" customHeight="1" thickBot="1">
      <c r="A81" s="163"/>
      <c r="B81" s="163" t="s">
        <v>38</v>
      </c>
      <c r="C81" s="164"/>
      <c r="D81" s="176">
        <f aca="true" t="shared" si="8" ref="D81:T81">D80+D73</f>
        <v>47.797</v>
      </c>
      <c r="E81" s="165">
        <f t="shared" si="8"/>
        <v>45.042500000000004</v>
      </c>
      <c r="F81" s="165">
        <f t="shared" si="8"/>
        <v>199.78225</v>
      </c>
      <c r="G81" s="165">
        <f t="shared" si="8"/>
        <v>1418.33</v>
      </c>
      <c r="H81" s="167">
        <f t="shared" si="8"/>
        <v>1481.31</v>
      </c>
      <c r="I81" s="165">
        <f t="shared" si="8"/>
        <v>351</v>
      </c>
      <c r="J81" s="165">
        <f t="shared" si="8"/>
        <v>400.99</v>
      </c>
      <c r="K81" s="165">
        <f t="shared" si="8"/>
        <v>787.8199999999999</v>
      </c>
      <c r="L81" s="165">
        <f t="shared" si="8"/>
        <v>12.518</v>
      </c>
      <c r="M81" s="165">
        <f t="shared" si="8"/>
        <v>34.160000000000004</v>
      </c>
      <c r="N81" s="165">
        <f t="shared" si="8"/>
        <v>24.555000000000003</v>
      </c>
      <c r="O81" s="167">
        <f t="shared" si="8"/>
        <v>266.90999999999997</v>
      </c>
      <c r="P81" s="165">
        <f t="shared" si="8"/>
        <v>0.9597500000000001</v>
      </c>
      <c r="Q81" s="165">
        <f t="shared" si="8"/>
        <v>0.43600000000000005</v>
      </c>
      <c r="R81" s="165">
        <f t="shared" si="8"/>
        <v>136.356</v>
      </c>
      <c r="S81" s="165">
        <f t="shared" si="8"/>
        <v>155.41000000000003</v>
      </c>
      <c r="T81" s="165">
        <f t="shared" si="8"/>
        <v>1.3130000000000002</v>
      </c>
    </row>
    <row r="82" spans="1:11" ht="17.25" customHeight="1">
      <c r="A82" s="30"/>
      <c r="B82" s="30"/>
      <c r="C82" s="30"/>
      <c r="D82" s="31"/>
      <c r="E82" s="31"/>
      <c r="F82" s="31"/>
      <c r="G82" s="31"/>
      <c r="H82" s="31"/>
      <c r="I82" s="32"/>
      <c r="J82" s="5"/>
      <c r="K82" s="4"/>
    </row>
    <row r="83" spans="1:11" ht="20.25" customHeight="1" thickBot="1">
      <c r="A83" s="30"/>
      <c r="B83" s="14" t="s">
        <v>149</v>
      </c>
      <c r="C83" s="30"/>
      <c r="D83" s="31"/>
      <c r="E83" s="31"/>
      <c r="F83" s="31"/>
      <c r="G83" s="31"/>
      <c r="H83" s="31"/>
      <c r="I83" s="32"/>
      <c r="J83" s="5"/>
      <c r="K83" s="4"/>
    </row>
    <row r="84" spans="1:20" ht="19.5" customHeight="1" thickBot="1">
      <c r="A84" s="478" t="s">
        <v>170</v>
      </c>
      <c r="B84" s="491" t="s">
        <v>10</v>
      </c>
      <c r="C84" s="115" t="s">
        <v>171</v>
      </c>
      <c r="D84" s="481" t="s">
        <v>11</v>
      </c>
      <c r="E84" s="482"/>
      <c r="F84" s="483"/>
      <c r="G84" s="15" t="s">
        <v>12</v>
      </c>
      <c r="H84" s="488" t="s">
        <v>172</v>
      </c>
      <c r="I84" s="489"/>
      <c r="J84" s="489"/>
      <c r="K84" s="489"/>
      <c r="L84" s="489"/>
      <c r="M84" s="489"/>
      <c r="N84" s="489"/>
      <c r="O84" s="490"/>
      <c r="P84" s="484" t="s">
        <v>13</v>
      </c>
      <c r="Q84" s="485"/>
      <c r="R84" s="485"/>
      <c r="S84" s="485"/>
      <c r="T84" s="486"/>
    </row>
    <row r="85" spans="1:20" ht="28.5" customHeight="1" thickBot="1">
      <c r="A85" s="479"/>
      <c r="B85" s="479"/>
      <c r="C85" s="116" t="s">
        <v>173</v>
      </c>
      <c r="D85" s="16" t="s">
        <v>14</v>
      </c>
      <c r="E85" s="16" t="s">
        <v>15</v>
      </c>
      <c r="F85" s="16" t="s">
        <v>16</v>
      </c>
      <c r="G85" s="16" t="s">
        <v>17</v>
      </c>
      <c r="H85" s="118" t="s">
        <v>174</v>
      </c>
      <c r="I85" s="118" t="s">
        <v>18</v>
      </c>
      <c r="J85" s="118" t="s">
        <v>19</v>
      </c>
      <c r="K85" s="118" t="s">
        <v>20</v>
      </c>
      <c r="L85" s="118" t="s">
        <v>21</v>
      </c>
      <c r="M85" s="374" t="s">
        <v>183</v>
      </c>
      <c r="N85" s="118" t="s">
        <v>175</v>
      </c>
      <c r="O85" s="118" t="s">
        <v>176</v>
      </c>
      <c r="P85" s="118" t="s">
        <v>22</v>
      </c>
      <c r="Q85" s="118" t="s">
        <v>134</v>
      </c>
      <c r="R85" s="118" t="s">
        <v>23</v>
      </c>
      <c r="S85" s="118" t="s">
        <v>177</v>
      </c>
      <c r="T85" s="118" t="s">
        <v>178</v>
      </c>
    </row>
    <row r="86" spans="1:20" ht="18" customHeight="1" thickBot="1">
      <c r="A86" s="39"/>
      <c r="B86" s="40" t="s">
        <v>24</v>
      </c>
      <c r="C86" s="41"/>
      <c r="D86" s="42"/>
      <c r="E86" s="42"/>
      <c r="F86" s="42"/>
      <c r="G86" s="43"/>
      <c r="H86" s="42"/>
      <c r="I86" s="22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20.25" customHeight="1">
      <c r="A87" s="120" t="s">
        <v>25</v>
      </c>
      <c r="B87" s="106" t="s">
        <v>216</v>
      </c>
      <c r="C87" s="90">
        <v>100</v>
      </c>
      <c r="D87" s="95">
        <v>1.1</v>
      </c>
      <c r="E87" s="96">
        <v>0.2</v>
      </c>
      <c r="F87" s="96">
        <v>8</v>
      </c>
      <c r="G87" s="95">
        <v>26</v>
      </c>
      <c r="H87" s="95">
        <v>241.6</v>
      </c>
      <c r="I87" s="95">
        <v>18.9</v>
      </c>
      <c r="J87" s="95">
        <v>21.7</v>
      </c>
      <c r="K87" s="95">
        <v>27.9</v>
      </c>
      <c r="L87" s="95">
        <v>0.9</v>
      </c>
      <c r="M87" s="95">
        <v>0.7</v>
      </c>
      <c r="N87" s="95">
        <v>0.33</v>
      </c>
      <c r="O87" s="95">
        <v>16.7</v>
      </c>
      <c r="P87" s="95">
        <v>0.06</v>
      </c>
      <c r="Q87" s="95">
        <v>0.03</v>
      </c>
      <c r="R87" s="95">
        <v>28</v>
      </c>
      <c r="S87" s="95">
        <v>0</v>
      </c>
      <c r="T87" s="451">
        <v>0</v>
      </c>
    </row>
    <row r="88" spans="1:20" ht="20.25" customHeight="1">
      <c r="A88" s="101" t="s">
        <v>115</v>
      </c>
      <c r="B88" s="121" t="s">
        <v>116</v>
      </c>
      <c r="C88" s="90">
        <v>225</v>
      </c>
      <c r="D88" s="95">
        <v>21</v>
      </c>
      <c r="E88" s="96">
        <v>22.3</v>
      </c>
      <c r="F88" s="96">
        <v>45.56</v>
      </c>
      <c r="G88" s="95">
        <v>475</v>
      </c>
      <c r="H88" s="95">
        <v>670</v>
      </c>
      <c r="I88" s="96">
        <v>30.09</v>
      </c>
      <c r="J88" s="96">
        <v>58</v>
      </c>
      <c r="K88" s="153">
        <v>298</v>
      </c>
      <c r="L88" s="96">
        <v>4.3</v>
      </c>
      <c r="M88" s="96">
        <v>6.34</v>
      </c>
      <c r="N88" s="96">
        <v>0.24</v>
      </c>
      <c r="O88" s="96">
        <v>55.44</v>
      </c>
      <c r="P88" s="96">
        <v>0.2</v>
      </c>
      <c r="Q88" s="96">
        <v>0.12</v>
      </c>
      <c r="R88" s="96">
        <v>22</v>
      </c>
      <c r="S88" s="96">
        <v>1.8</v>
      </c>
      <c r="T88" s="96">
        <v>0</v>
      </c>
    </row>
    <row r="89" spans="1:20" ht="20.25" customHeight="1">
      <c r="A89" s="97" t="s">
        <v>83</v>
      </c>
      <c r="B89" s="121" t="s">
        <v>142</v>
      </c>
      <c r="C89" s="144">
        <v>200</v>
      </c>
      <c r="D89" s="96">
        <v>0.4</v>
      </c>
      <c r="E89" s="96">
        <v>0.1</v>
      </c>
      <c r="F89" s="96">
        <v>22</v>
      </c>
      <c r="G89" s="134">
        <v>77</v>
      </c>
      <c r="H89" s="134">
        <v>8</v>
      </c>
      <c r="I89" s="96">
        <v>10</v>
      </c>
      <c r="J89" s="96">
        <v>6</v>
      </c>
      <c r="K89" s="96">
        <v>9</v>
      </c>
      <c r="L89" s="96">
        <v>1.1</v>
      </c>
      <c r="M89" s="96">
        <v>0.05</v>
      </c>
      <c r="N89" s="96">
        <v>0.04</v>
      </c>
      <c r="O89" s="96">
        <v>0.52</v>
      </c>
      <c r="P89" s="96">
        <v>0.01</v>
      </c>
      <c r="Q89" s="154">
        <v>0.002</v>
      </c>
      <c r="R89" s="96">
        <v>70</v>
      </c>
      <c r="S89" s="96">
        <v>7.5</v>
      </c>
      <c r="T89" s="96">
        <v>0</v>
      </c>
    </row>
    <row r="90" spans="1:20" ht="21" customHeight="1">
      <c r="A90" s="104" t="s">
        <v>195</v>
      </c>
      <c r="B90" s="122" t="s">
        <v>181</v>
      </c>
      <c r="C90" s="133">
        <v>40</v>
      </c>
      <c r="D90" s="96">
        <v>1.16</v>
      </c>
      <c r="E90" s="96">
        <v>0.23</v>
      </c>
      <c r="F90" s="96">
        <v>16.4</v>
      </c>
      <c r="G90" s="96">
        <v>65.6</v>
      </c>
      <c r="H90" s="96">
        <v>23</v>
      </c>
      <c r="I90" s="96">
        <v>7.25</v>
      </c>
      <c r="J90" s="96">
        <v>37.5</v>
      </c>
      <c r="K90" s="96">
        <v>11.75</v>
      </c>
      <c r="L90" s="96">
        <v>0.95</v>
      </c>
      <c r="M90" s="96">
        <v>0.5</v>
      </c>
      <c r="N90" s="96">
        <v>1.5</v>
      </c>
      <c r="O90" s="96">
        <v>3.63</v>
      </c>
      <c r="P90" s="96">
        <v>0.04</v>
      </c>
      <c r="Q90" s="96">
        <v>0.01</v>
      </c>
      <c r="R90" s="96">
        <v>0</v>
      </c>
      <c r="S90" s="96">
        <v>0</v>
      </c>
      <c r="T90" s="96">
        <v>0.35</v>
      </c>
    </row>
    <row r="91" spans="1:20" ht="18" customHeight="1" thickBot="1">
      <c r="A91" s="124"/>
      <c r="B91" s="266" t="s">
        <v>27</v>
      </c>
      <c r="C91" s="124">
        <v>567</v>
      </c>
      <c r="D91" s="151">
        <f aca="true" t="shared" si="9" ref="D91:T91">SUM(D87:D90)</f>
        <v>23.66</v>
      </c>
      <c r="E91" s="151">
        <f t="shared" si="9"/>
        <v>22.830000000000002</v>
      </c>
      <c r="F91" s="151">
        <f t="shared" si="9"/>
        <v>91.96000000000001</v>
      </c>
      <c r="G91" s="151">
        <f t="shared" si="9"/>
        <v>643.6</v>
      </c>
      <c r="H91" s="151">
        <f t="shared" si="9"/>
        <v>942.6</v>
      </c>
      <c r="I91" s="151">
        <f t="shared" si="9"/>
        <v>66.24</v>
      </c>
      <c r="J91" s="151">
        <f t="shared" si="9"/>
        <v>123.2</v>
      </c>
      <c r="K91" s="151">
        <f t="shared" si="9"/>
        <v>346.65</v>
      </c>
      <c r="L91" s="151">
        <f t="shared" si="9"/>
        <v>7.250000000000001</v>
      </c>
      <c r="M91" s="151">
        <f t="shared" si="9"/>
        <v>7.59</v>
      </c>
      <c r="N91" s="151">
        <f t="shared" si="9"/>
        <v>2.1100000000000003</v>
      </c>
      <c r="O91" s="151">
        <f t="shared" si="9"/>
        <v>76.28999999999999</v>
      </c>
      <c r="P91" s="151">
        <f t="shared" si="9"/>
        <v>0.31</v>
      </c>
      <c r="Q91" s="151">
        <f t="shared" si="9"/>
        <v>0.162</v>
      </c>
      <c r="R91" s="151">
        <f t="shared" si="9"/>
        <v>120</v>
      </c>
      <c r="S91" s="151">
        <f t="shared" si="9"/>
        <v>9.3</v>
      </c>
      <c r="T91" s="151">
        <f t="shared" si="9"/>
        <v>0.35</v>
      </c>
    </row>
    <row r="92" spans="1:20" ht="16.5" customHeight="1" thickBot="1">
      <c r="A92" s="25"/>
      <c r="B92" s="26" t="s">
        <v>28</v>
      </c>
      <c r="C92" s="27"/>
      <c r="D92" s="50"/>
      <c r="E92" s="50"/>
      <c r="F92" s="50"/>
      <c r="G92" s="47"/>
      <c r="H92" s="69"/>
      <c r="I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s="51" customFormat="1" ht="21.75" customHeight="1">
      <c r="A93" s="111" t="s">
        <v>84</v>
      </c>
      <c r="B93" s="111" t="s">
        <v>85</v>
      </c>
      <c r="C93" s="35">
        <v>100</v>
      </c>
      <c r="D93" s="100">
        <v>3.8</v>
      </c>
      <c r="E93" s="100">
        <v>8.1</v>
      </c>
      <c r="F93" s="100">
        <v>17</v>
      </c>
      <c r="G93" s="100">
        <v>118</v>
      </c>
      <c r="H93" s="100">
        <v>118</v>
      </c>
      <c r="I93" s="100">
        <v>19.2</v>
      </c>
      <c r="J93" s="100">
        <v>19.8</v>
      </c>
      <c r="K93" s="100">
        <v>33.6</v>
      </c>
      <c r="L93" s="100">
        <v>0.6</v>
      </c>
      <c r="M93" s="100">
        <v>5.43</v>
      </c>
      <c r="N93" s="100">
        <v>6.85</v>
      </c>
      <c r="O93" s="100">
        <v>25.8</v>
      </c>
      <c r="P93" s="100">
        <v>0.04</v>
      </c>
      <c r="Q93" s="100">
        <v>0.1</v>
      </c>
      <c r="R93" s="100">
        <v>5</v>
      </c>
      <c r="S93" s="100">
        <v>1.51</v>
      </c>
      <c r="T93" s="100">
        <v>0.52</v>
      </c>
    </row>
    <row r="94" spans="1:20" ht="21.75" customHeight="1">
      <c r="A94" s="104" t="s">
        <v>92</v>
      </c>
      <c r="B94" s="104" t="s">
        <v>159</v>
      </c>
      <c r="C94" s="87" t="s">
        <v>40</v>
      </c>
      <c r="D94" s="96">
        <v>7.342</v>
      </c>
      <c r="E94" s="96">
        <v>2.7225</v>
      </c>
      <c r="F94" s="96">
        <v>23.20725</v>
      </c>
      <c r="G94" s="96">
        <v>159.6995</v>
      </c>
      <c r="H94" s="96">
        <v>227.11</v>
      </c>
      <c r="I94" s="96">
        <v>226.98</v>
      </c>
      <c r="J94" s="96">
        <v>177.19</v>
      </c>
      <c r="K94" s="96">
        <v>241.72</v>
      </c>
      <c r="L94" s="96">
        <v>1.3730000000000002</v>
      </c>
      <c r="M94" s="96">
        <v>14.6</v>
      </c>
      <c r="N94" s="96">
        <v>12.6</v>
      </c>
      <c r="O94" s="153">
        <v>122.7</v>
      </c>
      <c r="P94" s="96">
        <v>0.23725000000000002</v>
      </c>
      <c r="Q94" s="96">
        <v>0.06</v>
      </c>
      <c r="R94" s="96">
        <v>22.286</v>
      </c>
      <c r="S94" s="96">
        <v>26.2</v>
      </c>
      <c r="T94" s="96">
        <v>0.003</v>
      </c>
    </row>
    <row r="95" spans="1:20" ht="31.5" customHeight="1">
      <c r="A95" s="104" t="s">
        <v>203</v>
      </c>
      <c r="B95" s="125" t="s">
        <v>204</v>
      </c>
      <c r="C95" s="419" t="s">
        <v>202</v>
      </c>
      <c r="D95" s="96">
        <v>13.5</v>
      </c>
      <c r="E95" s="96">
        <v>17.6</v>
      </c>
      <c r="F95" s="96">
        <v>45</v>
      </c>
      <c r="G95" s="96">
        <v>465</v>
      </c>
      <c r="H95" s="96">
        <v>195</v>
      </c>
      <c r="I95" s="96">
        <v>31.48</v>
      </c>
      <c r="J95" s="96">
        <v>22</v>
      </c>
      <c r="K95" s="96">
        <v>169</v>
      </c>
      <c r="L95" s="96">
        <v>1.97</v>
      </c>
      <c r="M95" s="96">
        <v>4.67</v>
      </c>
      <c r="N95" s="96">
        <v>2.7</v>
      </c>
      <c r="O95" s="96">
        <v>45</v>
      </c>
      <c r="P95" s="96">
        <v>0.31</v>
      </c>
      <c r="Q95" s="96">
        <v>0.13</v>
      </c>
      <c r="R95" s="96">
        <v>2.07</v>
      </c>
      <c r="S95" s="96">
        <v>119</v>
      </c>
      <c r="T95" s="96">
        <v>0.65</v>
      </c>
    </row>
    <row r="96" spans="1:20" ht="21" customHeight="1">
      <c r="A96" s="85" t="s">
        <v>193</v>
      </c>
      <c r="B96" s="101" t="s">
        <v>138</v>
      </c>
      <c r="C96" s="90" t="s">
        <v>31</v>
      </c>
      <c r="D96" s="96">
        <v>4.125</v>
      </c>
      <c r="E96" s="96">
        <v>0.55</v>
      </c>
      <c r="F96" s="96">
        <v>23.475</v>
      </c>
      <c r="G96" s="95">
        <v>115.35000000000001</v>
      </c>
      <c r="H96" s="95">
        <v>81.8</v>
      </c>
      <c r="I96" s="95">
        <v>13.5</v>
      </c>
      <c r="J96" s="95">
        <v>66</v>
      </c>
      <c r="K96" s="95">
        <v>17.25</v>
      </c>
      <c r="L96" s="95">
        <v>1.0750000000000002</v>
      </c>
      <c r="M96" s="95">
        <v>3.9</v>
      </c>
      <c r="N96" s="95">
        <v>3.1</v>
      </c>
      <c r="O96" s="95">
        <v>14</v>
      </c>
      <c r="P96" s="95">
        <v>0.0825</v>
      </c>
      <c r="Q96" s="95">
        <v>0.03</v>
      </c>
      <c r="R96" s="95">
        <v>0</v>
      </c>
      <c r="S96" s="95">
        <v>0</v>
      </c>
      <c r="T96" s="95">
        <v>0</v>
      </c>
    </row>
    <row r="97" spans="1:20" ht="18.75" customHeight="1">
      <c r="A97" s="97" t="s">
        <v>87</v>
      </c>
      <c r="B97" s="126" t="s">
        <v>37</v>
      </c>
      <c r="C97" s="144">
        <v>200</v>
      </c>
      <c r="D97" s="96">
        <v>0.2</v>
      </c>
      <c r="E97" s="96">
        <v>0.2</v>
      </c>
      <c r="F97" s="96">
        <v>17.9</v>
      </c>
      <c r="G97" s="134">
        <v>105</v>
      </c>
      <c r="H97" s="134">
        <v>57.5</v>
      </c>
      <c r="I97" s="134">
        <v>7</v>
      </c>
      <c r="J97" s="134">
        <v>4</v>
      </c>
      <c r="K97" s="134">
        <v>4</v>
      </c>
      <c r="L97" s="134">
        <v>1</v>
      </c>
      <c r="M97" s="134">
        <v>0.44</v>
      </c>
      <c r="N97" s="134">
        <v>0.065</v>
      </c>
      <c r="O97" s="134">
        <v>0.14</v>
      </c>
      <c r="P97" s="134">
        <v>0.01</v>
      </c>
      <c r="Q97" s="134">
        <v>0.004</v>
      </c>
      <c r="R97" s="134">
        <v>2</v>
      </c>
      <c r="S97" s="134">
        <v>0</v>
      </c>
      <c r="T97" s="134">
        <v>0</v>
      </c>
    </row>
    <row r="98" spans="1:20" ht="20.25" customHeight="1" thickBot="1">
      <c r="A98" s="170"/>
      <c r="B98" s="124" t="s">
        <v>27</v>
      </c>
      <c r="C98" s="177">
        <v>910</v>
      </c>
      <c r="D98" s="171">
        <f aca="true" t="shared" si="10" ref="D98:T98">SUM(D93:D97)</f>
        <v>28.967</v>
      </c>
      <c r="E98" s="171">
        <f t="shared" si="10"/>
        <v>29.1725</v>
      </c>
      <c r="F98" s="171">
        <f t="shared" si="10"/>
        <v>126.58225000000002</v>
      </c>
      <c r="G98" s="171">
        <f t="shared" si="10"/>
        <v>963.0495</v>
      </c>
      <c r="H98" s="175">
        <f t="shared" si="10"/>
        <v>679.41</v>
      </c>
      <c r="I98" s="171">
        <f t="shared" si="10"/>
        <v>298.15999999999997</v>
      </c>
      <c r="J98" s="171">
        <f t="shared" si="10"/>
        <v>288.99</v>
      </c>
      <c r="K98" s="171">
        <f t="shared" si="10"/>
        <v>465.57</v>
      </c>
      <c r="L98" s="171">
        <f t="shared" si="10"/>
        <v>6.018000000000001</v>
      </c>
      <c r="M98" s="171">
        <f t="shared" si="10"/>
        <v>29.040000000000003</v>
      </c>
      <c r="N98" s="171">
        <f t="shared" si="10"/>
        <v>25.315</v>
      </c>
      <c r="O98" s="175">
        <f t="shared" si="10"/>
        <v>207.64</v>
      </c>
      <c r="P98" s="171">
        <f t="shared" si="10"/>
        <v>0.6797500000000001</v>
      </c>
      <c r="Q98" s="171">
        <f t="shared" si="10"/>
        <v>0.32400000000000007</v>
      </c>
      <c r="R98" s="171">
        <f t="shared" si="10"/>
        <v>31.356</v>
      </c>
      <c r="S98" s="171">
        <f t="shared" si="10"/>
        <v>146.71</v>
      </c>
      <c r="T98" s="171">
        <f t="shared" si="10"/>
        <v>1.173</v>
      </c>
    </row>
    <row r="99" spans="1:20" ht="18.75" customHeight="1" thickBot="1">
      <c r="A99" s="172"/>
      <c r="B99" s="172" t="s">
        <v>33</v>
      </c>
      <c r="C99" s="172"/>
      <c r="D99" s="173">
        <f aca="true" t="shared" si="11" ref="D99:T99">D98+D91</f>
        <v>52.626999999999995</v>
      </c>
      <c r="E99" s="173">
        <f t="shared" si="11"/>
        <v>52.0025</v>
      </c>
      <c r="F99" s="173">
        <f t="shared" si="11"/>
        <v>218.54225000000002</v>
      </c>
      <c r="G99" s="174">
        <f t="shared" si="11"/>
        <v>1606.6495</v>
      </c>
      <c r="H99" s="174">
        <f t="shared" si="11"/>
        <v>1622.01</v>
      </c>
      <c r="I99" s="173">
        <f t="shared" si="11"/>
        <v>364.4</v>
      </c>
      <c r="J99" s="173">
        <f t="shared" si="11"/>
        <v>412.19</v>
      </c>
      <c r="K99" s="174">
        <f t="shared" si="11"/>
        <v>812.22</v>
      </c>
      <c r="L99" s="173">
        <f t="shared" si="11"/>
        <v>13.268</v>
      </c>
      <c r="M99" s="173">
        <f t="shared" si="11"/>
        <v>36.63</v>
      </c>
      <c r="N99" s="173">
        <f t="shared" si="11"/>
        <v>27.425</v>
      </c>
      <c r="O99" s="174">
        <f t="shared" si="11"/>
        <v>283.92999999999995</v>
      </c>
      <c r="P99" s="173">
        <f t="shared" si="11"/>
        <v>0.9897500000000001</v>
      </c>
      <c r="Q99" s="173">
        <f t="shared" si="11"/>
        <v>0.4860000000000001</v>
      </c>
      <c r="R99" s="173">
        <f t="shared" si="11"/>
        <v>151.356</v>
      </c>
      <c r="S99" s="173">
        <f t="shared" si="11"/>
        <v>156.01000000000002</v>
      </c>
      <c r="T99" s="173">
        <f t="shared" si="11"/>
        <v>1.5230000000000001</v>
      </c>
    </row>
    <row r="100" spans="2:11" ht="16.5" customHeight="1">
      <c r="B100" s="10" t="s">
        <v>152</v>
      </c>
      <c r="C100" s="36"/>
      <c r="D100" s="11" t="s">
        <v>133</v>
      </c>
      <c r="E100" s="11"/>
      <c r="F100" s="11"/>
      <c r="G100" s="36"/>
      <c r="H100" s="36"/>
      <c r="I100" s="4"/>
      <c r="J100" s="67" t="s">
        <v>201</v>
      </c>
      <c r="K100" s="4"/>
    </row>
    <row r="101" spans="2:11" ht="16.5" customHeight="1">
      <c r="B101" s="10" t="s">
        <v>9</v>
      </c>
      <c r="C101" s="36"/>
      <c r="D101" s="37"/>
      <c r="E101" s="37"/>
      <c r="F101" s="37"/>
      <c r="G101" s="36"/>
      <c r="H101" s="36"/>
      <c r="I101" s="4"/>
      <c r="J101" s="5"/>
      <c r="K101" s="4"/>
    </row>
    <row r="102" spans="2:11" ht="16.5" customHeight="1">
      <c r="B102" s="10" t="s">
        <v>220</v>
      </c>
      <c r="C102" s="52"/>
      <c r="D102" s="31"/>
      <c r="E102" s="31"/>
      <c r="F102" s="31"/>
      <c r="G102" s="52"/>
      <c r="H102" s="52"/>
      <c r="I102" s="4"/>
      <c r="J102" s="5"/>
      <c r="K102" s="4"/>
    </row>
    <row r="103" spans="2:11" ht="16.5" customHeight="1" thickBot="1">
      <c r="B103" s="65" t="s">
        <v>135</v>
      </c>
      <c r="C103" s="1"/>
      <c r="D103" s="12"/>
      <c r="E103" s="12"/>
      <c r="F103" s="12"/>
      <c r="G103" s="1"/>
      <c r="H103" s="1"/>
      <c r="I103" s="4"/>
      <c r="J103" s="5"/>
      <c r="K103" s="4"/>
    </row>
    <row r="104" spans="1:20" ht="16.5" customHeight="1" thickBot="1">
      <c r="A104" s="478" t="s">
        <v>170</v>
      </c>
      <c r="B104" s="491" t="s">
        <v>10</v>
      </c>
      <c r="C104" s="115" t="s">
        <v>171</v>
      </c>
      <c r="D104" s="481" t="s">
        <v>11</v>
      </c>
      <c r="E104" s="482"/>
      <c r="F104" s="483"/>
      <c r="G104" s="15" t="s">
        <v>12</v>
      </c>
      <c r="H104" s="488" t="s">
        <v>172</v>
      </c>
      <c r="I104" s="489"/>
      <c r="J104" s="489"/>
      <c r="K104" s="489"/>
      <c r="L104" s="489"/>
      <c r="M104" s="489"/>
      <c r="N104" s="489"/>
      <c r="O104" s="490"/>
      <c r="P104" s="484" t="s">
        <v>13</v>
      </c>
      <c r="Q104" s="485"/>
      <c r="R104" s="485"/>
      <c r="S104" s="485"/>
      <c r="T104" s="486"/>
    </row>
    <row r="105" spans="1:20" ht="21" customHeight="1" thickBot="1">
      <c r="A105" s="479"/>
      <c r="B105" s="479"/>
      <c r="C105" s="116" t="s">
        <v>173</v>
      </c>
      <c r="D105" s="16" t="s">
        <v>14</v>
      </c>
      <c r="E105" s="16" t="s">
        <v>15</v>
      </c>
      <c r="F105" s="16" t="s">
        <v>16</v>
      </c>
      <c r="G105" s="16" t="s">
        <v>17</v>
      </c>
      <c r="H105" s="118" t="s">
        <v>174</v>
      </c>
      <c r="I105" s="118" t="s">
        <v>18</v>
      </c>
      <c r="J105" s="118" t="s">
        <v>19</v>
      </c>
      <c r="K105" s="118" t="s">
        <v>20</v>
      </c>
      <c r="L105" s="118" t="s">
        <v>21</v>
      </c>
      <c r="M105" s="374" t="s">
        <v>183</v>
      </c>
      <c r="N105" s="118" t="s">
        <v>175</v>
      </c>
      <c r="O105" s="118" t="s">
        <v>176</v>
      </c>
      <c r="P105" s="118" t="s">
        <v>22</v>
      </c>
      <c r="Q105" s="118" t="s">
        <v>134</v>
      </c>
      <c r="R105" s="118" t="s">
        <v>23</v>
      </c>
      <c r="S105" s="118" t="s">
        <v>177</v>
      </c>
      <c r="T105" s="118" t="s">
        <v>178</v>
      </c>
    </row>
    <row r="106" spans="1:20" ht="16.5" customHeight="1" thickBot="1">
      <c r="A106" s="45"/>
      <c r="B106" s="26" t="s">
        <v>24</v>
      </c>
      <c r="C106" s="27"/>
      <c r="D106" s="46"/>
      <c r="E106" s="46"/>
      <c r="F106" s="46"/>
      <c r="G106" s="47"/>
      <c r="H106" s="46"/>
      <c r="I106" s="381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</row>
    <row r="107" spans="1:20" ht="25.5" customHeight="1">
      <c r="A107" s="444" t="s">
        <v>25</v>
      </c>
      <c r="B107" s="97" t="s">
        <v>44</v>
      </c>
      <c r="C107" s="87">
        <v>60</v>
      </c>
      <c r="D107" s="100">
        <v>0.55</v>
      </c>
      <c r="E107" s="100">
        <v>0.1</v>
      </c>
      <c r="F107" s="100">
        <v>3.8</v>
      </c>
      <c r="G107" s="100">
        <v>8</v>
      </c>
      <c r="H107" s="100">
        <v>98</v>
      </c>
      <c r="I107" s="100">
        <v>6.9</v>
      </c>
      <c r="J107" s="100">
        <v>7.2</v>
      </c>
      <c r="K107" s="100">
        <v>4.2</v>
      </c>
      <c r="L107" s="100">
        <v>0.18</v>
      </c>
      <c r="M107" s="100">
        <v>0.1</v>
      </c>
      <c r="N107" s="100">
        <v>0.1</v>
      </c>
      <c r="O107" s="100">
        <v>5</v>
      </c>
      <c r="P107" s="100">
        <v>0.01</v>
      </c>
      <c r="Q107" s="100">
        <v>0.01</v>
      </c>
      <c r="R107" s="100">
        <v>1.5</v>
      </c>
      <c r="S107" s="100">
        <v>0</v>
      </c>
      <c r="T107" s="100">
        <v>0</v>
      </c>
    </row>
    <row r="108" spans="1:20" ht="24" customHeight="1">
      <c r="A108" s="85" t="s">
        <v>229</v>
      </c>
      <c r="B108" s="97" t="s">
        <v>117</v>
      </c>
      <c r="C108" s="88">
        <v>100</v>
      </c>
      <c r="D108" s="95">
        <v>13.2</v>
      </c>
      <c r="E108" s="96">
        <v>13.7</v>
      </c>
      <c r="F108" s="96">
        <v>11.58</v>
      </c>
      <c r="G108" s="134">
        <v>225</v>
      </c>
      <c r="H108" s="134">
        <v>278</v>
      </c>
      <c r="I108" s="96">
        <v>177.2</v>
      </c>
      <c r="J108" s="96">
        <v>34</v>
      </c>
      <c r="K108" s="153">
        <v>266</v>
      </c>
      <c r="L108" s="96">
        <v>0.65</v>
      </c>
      <c r="M108" s="96">
        <v>44</v>
      </c>
      <c r="N108" s="96">
        <v>39</v>
      </c>
      <c r="O108" s="153">
        <v>378</v>
      </c>
      <c r="P108" s="96">
        <v>0.18</v>
      </c>
      <c r="Q108" s="96">
        <v>0.12</v>
      </c>
      <c r="R108" s="96">
        <v>0.83</v>
      </c>
      <c r="S108" s="96">
        <v>18</v>
      </c>
      <c r="T108" s="96">
        <v>0.01</v>
      </c>
    </row>
    <row r="109" spans="1:20" ht="18" customHeight="1">
      <c r="A109" s="85" t="s">
        <v>88</v>
      </c>
      <c r="B109" s="123" t="s">
        <v>118</v>
      </c>
      <c r="C109" s="158">
        <v>150</v>
      </c>
      <c r="D109" s="159">
        <v>3.59</v>
      </c>
      <c r="E109" s="131">
        <v>4.57</v>
      </c>
      <c r="F109" s="131">
        <v>33.63</v>
      </c>
      <c r="G109" s="160">
        <v>198.15</v>
      </c>
      <c r="H109" s="160">
        <v>41</v>
      </c>
      <c r="I109" s="131">
        <v>10</v>
      </c>
      <c r="J109" s="131">
        <v>26</v>
      </c>
      <c r="K109" s="131">
        <v>70</v>
      </c>
      <c r="L109" s="131">
        <v>0.8</v>
      </c>
      <c r="M109" s="131">
        <v>0.61</v>
      </c>
      <c r="N109" s="131">
        <v>6.6</v>
      </c>
      <c r="O109" s="131">
        <v>22</v>
      </c>
      <c r="P109" s="131">
        <v>0.04</v>
      </c>
      <c r="Q109" s="131">
        <v>0.015</v>
      </c>
      <c r="R109" s="131">
        <v>1</v>
      </c>
      <c r="S109" s="131">
        <v>0</v>
      </c>
      <c r="T109" s="131">
        <v>0.06</v>
      </c>
    </row>
    <row r="110" spans="1:20" ht="23.25" customHeight="1">
      <c r="A110" s="445" t="s">
        <v>145</v>
      </c>
      <c r="B110" s="127" t="s">
        <v>52</v>
      </c>
      <c r="C110" s="133">
        <v>25</v>
      </c>
      <c r="D110" s="96">
        <v>1.98</v>
      </c>
      <c r="E110" s="96">
        <v>0.2</v>
      </c>
      <c r="F110" s="96">
        <v>12.2</v>
      </c>
      <c r="G110" s="96">
        <v>58.5</v>
      </c>
      <c r="H110" s="96">
        <v>23.3</v>
      </c>
      <c r="I110" s="96">
        <v>10</v>
      </c>
      <c r="J110" s="96">
        <v>5</v>
      </c>
      <c r="K110" s="96">
        <v>5</v>
      </c>
      <c r="L110" s="96">
        <v>0.28</v>
      </c>
      <c r="M110" s="96">
        <v>0.8</v>
      </c>
      <c r="N110" s="96">
        <v>1.5</v>
      </c>
      <c r="O110" s="96">
        <v>3.63</v>
      </c>
      <c r="P110" s="96">
        <v>5</v>
      </c>
      <c r="Q110" s="96">
        <v>0.008</v>
      </c>
      <c r="R110" s="96">
        <v>1</v>
      </c>
      <c r="S110" s="96">
        <v>0</v>
      </c>
      <c r="T110" s="96">
        <v>0.55</v>
      </c>
    </row>
    <row r="111" spans="1:20" ht="18" customHeight="1">
      <c r="A111" s="421" t="s">
        <v>89</v>
      </c>
      <c r="B111" s="97" t="s">
        <v>39</v>
      </c>
      <c r="C111" s="144">
        <v>200</v>
      </c>
      <c r="D111" s="96">
        <v>0.3</v>
      </c>
      <c r="E111" s="96">
        <v>0</v>
      </c>
      <c r="F111" s="96">
        <v>10.64</v>
      </c>
      <c r="G111" s="134">
        <v>45</v>
      </c>
      <c r="H111" s="134">
        <v>10.8</v>
      </c>
      <c r="I111" s="96">
        <v>8</v>
      </c>
      <c r="J111" s="96">
        <v>5</v>
      </c>
      <c r="K111" s="96">
        <v>10</v>
      </c>
      <c r="L111" s="96">
        <v>1</v>
      </c>
      <c r="M111" s="96">
        <v>0</v>
      </c>
      <c r="N111" s="96">
        <v>0.02</v>
      </c>
      <c r="O111" s="96">
        <v>0.7</v>
      </c>
      <c r="P111" s="96">
        <v>0</v>
      </c>
      <c r="Q111" s="96">
        <v>0</v>
      </c>
      <c r="R111" s="96">
        <v>3</v>
      </c>
      <c r="S111" s="96">
        <v>0</v>
      </c>
      <c r="T111" s="96">
        <v>0</v>
      </c>
    </row>
    <row r="112" spans="1:20" ht="18.75" customHeight="1" thickBot="1">
      <c r="A112" s="127" t="s">
        <v>49</v>
      </c>
      <c r="B112" s="101" t="s">
        <v>148</v>
      </c>
      <c r="C112" s="133">
        <v>130</v>
      </c>
      <c r="D112" s="96">
        <v>0.2</v>
      </c>
      <c r="E112" s="96">
        <v>0.2</v>
      </c>
      <c r="F112" s="207">
        <v>9.5</v>
      </c>
      <c r="G112" s="96">
        <v>71</v>
      </c>
      <c r="H112" s="207">
        <v>278</v>
      </c>
      <c r="I112" s="96">
        <v>85</v>
      </c>
      <c r="J112" s="96">
        <v>32.5</v>
      </c>
      <c r="K112" s="207">
        <v>57.5</v>
      </c>
      <c r="L112" s="96">
        <v>0.01</v>
      </c>
      <c r="M112" s="207">
        <v>5</v>
      </c>
      <c r="N112" s="96">
        <v>1.25</v>
      </c>
      <c r="O112" s="207">
        <v>42.5</v>
      </c>
      <c r="P112" s="96">
        <v>0.1</v>
      </c>
      <c r="Q112" s="96">
        <v>0.075</v>
      </c>
      <c r="R112" s="207">
        <v>60</v>
      </c>
      <c r="S112" s="96">
        <v>16</v>
      </c>
      <c r="T112" s="96">
        <v>0</v>
      </c>
    </row>
    <row r="113" spans="1:20" ht="18.75" customHeight="1" thickBot="1">
      <c r="A113" s="184"/>
      <c r="B113" s="185" t="s">
        <v>27</v>
      </c>
      <c r="C113" s="186">
        <f>SUM(C107:C112)</f>
        <v>665</v>
      </c>
      <c r="D113" s="187">
        <f aca="true" t="shared" si="12" ref="D113:T113">SUM(D107:D112)</f>
        <v>19.82</v>
      </c>
      <c r="E113" s="187">
        <f t="shared" si="12"/>
        <v>18.769999999999996</v>
      </c>
      <c r="F113" s="187">
        <f t="shared" si="12"/>
        <v>81.35000000000001</v>
      </c>
      <c r="G113" s="187">
        <f t="shared" si="12"/>
        <v>605.65</v>
      </c>
      <c r="H113" s="223">
        <f t="shared" si="12"/>
        <v>729.1</v>
      </c>
      <c r="I113" s="187">
        <f t="shared" si="12"/>
        <v>297.1</v>
      </c>
      <c r="J113" s="187">
        <f t="shared" si="12"/>
        <v>109.7</v>
      </c>
      <c r="K113" s="187">
        <f t="shared" si="12"/>
        <v>412.7</v>
      </c>
      <c r="L113" s="187">
        <f t="shared" si="12"/>
        <v>2.92</v>
      </c>
      <c r="M113" s="187">
        <f t="shared" si="12"/>
        <v>50.51</v>
      </c>
      <c r="N113" s="187">
        <f t="shared" si="12"/>
        <v>48.470000000000006</v>
      </c>
      <c r="O113" s="223">
        <f t="shared" si="12"/>
        <v>451.83</v>
      </c>
      <c r="P113" s="187">
        <f t="shared" si="12"/>
        <v>5.33</v>
      </c>
      <c r="Q113" s="187">
        <f t="shared" si="12"/>
        <v>0.22800000000000004</v>
      </c>
      <c r="R113" s="187">
        <f t="shared" si="12"/>
        <v>67.33</v>
      </c>
      <c r="S113" s="187">
        <f t="shared" si="12"/>
        <v>34</v>
      </c>
      <c r="T113" s="187">
        <f t="shared" si="12"/>
        <v>0.62</v>
      </c>
    </row>
    <row r="114" spans="1:20" ht="16.5" customHeight="1" thickBot="1">
      <c r="A114" s="45"/>
      <c r="B114" s="26" t="s">
        <v>28</v>
      </c>
      <c r="C114" s="27"/>
      <c r="D114" s="46"/>
      <c r="E114" s="46"/>
      <c r="F114" s="4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20.25" customHeight="1">
      <c r="A115" s="120" t="s">
        <v>231</v>
      </c>
      <c r="B115" s="440" t="s">
        <v>230</v>
      </c>
      <c r="C115" s="200">
        <v>60</v>
      </c>
      <c r="D115" s="202">
        <v>1</v>
      </c>
      <c r="E115" s="202">
        <v>6.12</v>
      </c>
      <c r="F115" s="201">
        <v>12.5</v>
      </c>
      <c r="G115" s="202">
        <v>94</v>
      </c>
      <c r="H115" s="201">
        <v>108</v>
      </c>
      <c r="I115" s="202">
        <v>33</v>
      </c>
      <c r="J115" s="202">
        <v>10</v>
      </c>
      <c r="K115" s="201">
        <v>95</v>
      </c>
      <c r="L115" s="202">
        <v>1</v>
      </c>
      <c r="M115" s="228">
        <v>6.9</v>
      </c>
      <c r="N115" s="202">
        <v>11</v>
      </c>
      <c r="O115" s="227">
        <v>22</v>
      </c>
      <c r="P115" s="202">
        <v>0.03</v>
      </c>
      <c r="Q115" s="203">
        <v>0.15</v>
      </c>
      <c r="R115" s="202">
        <v>3</v>
      </c>
      <c r="S115" s="204">
        <v>0.1</v>
      </c>
      <c r="T115" s="202">
        <v>0.9</v>
      </c>
    </row>
    <row r="116" spans="1:20" ht="18" customHeight="1">
      <c r="A116" s="205" t="s">
        <v>86</v>
      </c>
      <c r="B116" s="206" t="s">
        <v>36</v>
      </c>
      <c r="C116" s="87">
        <v>250</v>
      </c>
      <c r="D116" s="96">
        <v>8.92</v>
      </c>
      <c r="E116" s="96">
        <v>10.937</v>
      </c>
      <c r="F116" s="207">
        <v>25</v>
      </c>
      <c r="G116" s="96">
        <v>185</v>
      </c>
      <c r="H116" s="207">
        <v>413</v>
      </c>
      <c r="I116" s="96">
        <v>240.95</v>
      </c>
      <c r="J116" s="96">
        <v>138.76</v>
      </c>
      <c r="K116" s="207">
        <v>147.1</v>
      </c>
      <c r="L116" s="96">
        <v>2.9</v>
      </c>
      <c r="M116" s="207">
        <v>4</v>
      </c>
      <c r="N116" s="96">
        <v>2.43</v>
      </c>
      <c r="O116" s="207">
        <v>27.4</v>
      </c>
      <c r="P116" s="96">
        <v>0.328</v>
      </c>
      <c r="Q116" s="208">
        <v>0.058</v>
      </c>
      <c r="R116" s="96">
        <v>12</v>
      </c>
      <c r="S116" s="209">
        <v>0</v>
      </c>
      <c r="T116" s="96">
        <v>0</v>
      </c>
    </row>
    <row r="117" spans="1:20" s="49" customFormat="1" ht="21" customHeight="1">
      <c r="A117" s="86" t="s">
        <v>91</v>
      </c>
      <c r="B117" s="210" t="s">
        <v>41</v>
      </c>
      <c r="C117" s="35">
        <v>100</v>
      </c>
      <c r="D117" s="100">
        <v>10.4</v>
      </c>
      <c r="E117" s="100">
        <v>9.6</v>
      </c>
      <c r="F117" s="211">
        <v>5.9</v>
      </c>
      <c r="G117" s="100">
        <v>153</v>
      </c>
      <c r="H117" s="211">
        <v>158.67</v>
      </c>
      <c r="I117" s="100">
        <v>14</v>
      </c>
      <c r="J117" s="100">
        <v>15</v>
      </c>
      <c r="K117" s="211">
        <v>431</v>
      </c>
      <c r="L117" s="100">
        <v>5</v>
      </c>
      <c r="M117" s="211">
        <v>4.4</v>
      </c>
      <c r="N117" s="100">
        <v>22.74</v>
      </c>
      <c r="O117" s="222">
        <v>133.06</v>
      </c>
      <c r="P117" s="100">
        <v>0.19</v>
      </c>
      <c r="Q117" s="212">
        <v>1.148</v>
      </c>
      <c r="R117" s="100">
        <v>13</v>
      </c>
      <c r="S117" s="213">
        <v>5.58</v>
      </c>
      <c r="T117" s="100">
        <v>0</v>
      </c>
    </row>
    <row r="118" spans="1:20" ht="16.5" customHeight="1">
      <c r="A118" s="420" t="s">
        <v>78</v>
      </c>
      <c r="B118" s="214" t="s">
        <v>136</v>
      </c>
      <c r="C118" s="130">
        <v>150</v>
      </c>
      <c r="D118" s="131">
        <v>2.5</v>
      </c>
      <c r="E118" s="131">
        <v>4.8</v>
      </c>
      <c r="F118" s="131">
        <v>33.3</v>
      </c>
      <c r="G118" s="95">
        <v>191</v>
      </c>
      <c r="H118" s="95">
        <v>102</v>
      </c>
      <c r="I118" s="95">
        <v>11</v>
      </c>
      <c r="J118" s="95">
        <v>7</v>
      </c>
      <c r="K118" s="95">
        <v>36</v>
      </c>
      <c r="L118" s="95">
        <v>0.8</v>
      </c>
      <c r="M118" s="95">
        <v>1.32</v>
      </c>
      <c r="N118" s="95">
        <v>0</v>
      </c>
      <c r="O118" s="95">
        <v>20.24</v>
      </c>
      <c r="P118" s="95">
        <v>0.06</v>
      </c>
      <c r="Q118" s="95">
        <v>0.03</v>
      </c>
      <c r="R118" s="95">
        <v>0</v>
      </c>
      <c r="S118" s="95">
        <v>0.03</v>
      </c>
      <c r="T118" s="95">
        <v>0.06</v>
      </c>
    </row>
    <row r="119" spans="1:20" ht="18" customHeight="1">
      <c r="A119" s="85" t="s">
        <v>193</v>
      </c>
      <c r="B119" s="101" t="s">
        <v>138</v>
      </c>
      <c r="C119" s="90" t="s">
        <v>31</v>
      </c>
      <c r="D119" s="96">
        <v>4.125</v>
      </c>
      <c r="E119" s="96">
        <v>0.55</v>
      </c>
      <c r="F119" s="96">
        <v>23.475</v>
      </c>
      <c r="G119" s="95">
        <v>115.35000000000001</v>
      </c>
      <c r="H119" s="95">
        <v>81.8</v>
      </c>
      <c r="I119" s="95">
        <v>13.5</v>
      </c>
      <c r="J119" s="95">
        <v>66</v>
      </c>
      <c r="K119" s="95">
        <v>17.25</v>
      </c>
      <c r="L119" s="95">
        <v>1.0750000000000002</v>
      </c>
      <c r="M119" s="95">
        <v>3.9</v>
      </c>
      <c r="N119" s="95">
        <v>3.1</v>
      </c>
      <c r="O119" s="95">
        <v>14</v>
      </c>
      <c r="P119" s="95">
        <v>0.0825</v>
      </c>
      <c r="Q119" s="95">
        <v>0.03</v>
      </c>
      <c r="R119" s="95">
        <v>0</v>
      </c>
      <c r="S119" s="95">
        <v>0</v>
      </c>
      <c r="T119" s="95">
        <v>0</v>
      </c>
    </row>
    <row r="120" spans="1:20" ht="18" customHeight="1">
      <c r="A120" s="97" t="s">
        <v>192</v>
      </c>
      <c r="B120" s="126" t="s">
        <v>32</v>
      </c>
      <c r="C120" s="144">
        <v>200</v>
      </c>
      <c r="D120" s="96">
        <v>1</v>
      </c>
      <c r="E120" s="96">
        <v>0</v>
      </c>
      <c r="F120" s="207">
        <v>19.2</v>
      </c>
      <c r="G120" s="134">
        <v>80.8</v>
      </c>
      <c r="H120" s="96">
        <v>300</v>
      </c>
      <c r="I120" s="131">
        <v>14</v>
      </c>
      <c r="J120" s="96">
        <v>8</v>
      </c>
      <c r="K120" s="131">
        <v>14</v>
      </c>
      <c r="L120" s="96">
        <v>2.8</v>
      </c>
      <c r="M120" s="131">
        <v>0</v>
      </c>
      <c r="N120" s="131">
        <v>0</v>
      </c>
      <c r="O120" s="131">
        <v>0</v>
      </c>
      <c r="P120" s="131">
        <v>0.02</v>
      </c>
      <c r="Q120" s="96">
        <v>0</v>
      </c>
      <c r="R120" s="96">
        <v>4</v>
      </c>
      <c r="S120" s="96">
        <v>0</v>
      </c>
      <c r="T120" s="131">
        <v>0</v>
      </c>
    </row>
    <row r="121" spans="1:20" ht="19.5" customHeight="1" thickBot="1">
      <c r="A121" s="147" t="s">
        <v>196</v>
      </c>
      <c r="B121" s="347" t="s">
        <v>119</v>
      </c>
      <c r="C121" s="133">
        <v>115</v>
      </c>
      <c r="D121" s="96">
        <v>2.9</v>
      </c>
      <c r="E121" s="100">
        <v>3.5</v>
      </c>
      <c r="F121" s="96">
        <v>15.3</v>
      </c>
      <c r="G121" s="100">
        <v>88</v>
      </c>
      <c r="H121" s="208">
        <v>129</v>
      </c>
      <c r="I121" s="96">
        <v>235</v>
      </c>
      <c r="J121" s="100">
        <v>30</v>
      </c>
      <c r="K121" s="153">
        <v>196</v>
      </c>
      <c r="L121" s="221">
        <v>0.1</v>
      </c>
      <c r="M121" s="219">
        <v>0</v>
      </c>
      <c r="N121" s="153">
        <v>0</v>
      </c>
      <c r="O121" s="220">
        <v>0</v>
      </c>
      <c r="P121" s="96">
        <v>0.24</v>
      </c>
      <c r="Q121" s="100">
        <v>0.2</v>
      </c>
      <c r="R121" s="100">
        <v>0.7</v>
      </c>
      <c r="S121" s="100">
        <v>22</v>
      </c>
      <c r="T121" s="217">
        <v>0</v>
      </c>
    </row>
    <row r="122" spans="1:20" ht="15.75" customHeight="1" thickBot="1">
      <c r="A122" s="197"/>
      <c r="B122" s="163" t="s">
        <v>27</v>
      </c>
      <c r="C122" s="346">
        <v>925</v>
      </c>
      <c r="D122" s="260">
        <f aca="true" t="shared" si="13" ref="D122:T122">SUM(D115:D121)</f>
        <v>30.845</v>
      </c>
      <c r="E122" s="260">
        <f t="shared" si="13"/>
        <v>35.507</v>
      </c>
      <c r="F122" s="260">
        <f t="shared" si="13"/>
        <v>134.67499999999998</v>
      </c>
      <c r="G122" s="260">
        <f t="shared" si="13"/>
        <v>907.15</v>
      </c>
      <c r="H122" s="224">
        <f t="shared" si="13"/>
        <v>1292.4699999999998</v>
      </c>
      <c r="I122" s="224">
        <f t="shared" si="13"/>
        <v>561.45</v>
      </c>
      <c r="J122" s="224">
        <f t="shared" si="13"/>
        <v>274.76</v>
      </c>
      <c r="K122" s="224">
        <f t="shared" si="13"/>
        <v>936.35</v>
      </c>
      <c r="L122" s="224">
        <f t="shared" si="13"/>
        <v>13.675000000000002</v>
      </c>
      <c r="M122" s="224">
        <f t="shared" si="13"/>
        <v>20.52</v>
      </c>
      <c r="N122" s="224">
        <f t="shared" si="13"/>
        <v>39.27</v>
      </c>
      <c r="O122" s="224">
        <f t="shared" si="13"/>
        <v>216.70000000000002</v>
      </c>
      <c r="P122" s="375">
        <f t="shared" si="13"/>
        <v>0.9505000000000001</v>
      </c>
      <c r="Q122" s="375">
        <f t="shared" si="13"/>
        <v>1.6159999999999999</v>
      </c>
      <c r="R122" s="375">
        <f t="shared" si="13"/>
        <v>32.7</v>
      </c>
      <c r="S122" s="375">
        <f t="shared" si="13"/>
        <v>27.71</v>
      </c>
      <c r="T122" s="110">
        <f t="shared" si="13"/>
        <v>0.96</v>
      </c>
    </row>
    <row r="123" spans="1:20" ht="19.5" customHeight="1" thickBot="1">
      <c r="A123" s="163"/>
      <c r="B123" s="163" t="s">
        <v>43</v>
      </c>
      <c r="C123" s="164"/>
      <c r="D123" s="218">
        <f aca="true" t="shared" si="14" ref="D123:T123">D122+D113</f>
        <v>50.665</v>
      </c>
      <c r="E123" s="198">
        <f t="shared" si="14"/>
        <v>54.276999999999994</v>
      </c>
      <c r="F123" s="198">
        <f t="shared" si="14"/>
        <v>216.02499999999998</v>
      </c>
      <c r="G123" s="198">
        <f t="shared" si="14"/>
        <v>1512.8</v>
      </c>
      <c r="H123" s="199">
        <f t="shared" si="14"/>
        <v>2021.5699999999997</v>
      </c>
      <c r="I123" s="198">
        <f t="shared" si="14"/>
        <v>858.5500000000001</v>
      </c>
      <c r="J123" s="198">
        <f t="shared" si="14"/>
        <v>384.46</v>
      </c>
      <c r="K123" s="199">
        <f t="shared" si="14"/>
        <v>1349.05</v>
      </c>
      <c r="L123" s="198">
        <f t="shared" si="14"/>
        <v>16.595000000000002</v>
      </c>
      <c r="M123" s="199">
        <f t="shared" si="14"/>
        <v>71.03</v>
      </c>
      <c r="N123" s="198">
        <f t="shared" si="14"/>
        <v>87.74000000000001</v>
      </c>
      <c r="O123" s="199">
        <f t="shared" si="14"/>
        <v>668.53</v>
      </c>
      <c r="P123" s="198">
        <f t="shared" si="14"/>
        <v>6.2805</v>
      </c>
      <c r="Q123" s="198">
        <f t="shared" si="14"/>
        <v>1.8439999999999999</v>
      </c>
      <c r="R123" s="198">
        <f t="shared" si="14"/>
        <v>100.03</v>
      </c>
      <c r="S123" s="198">
        <f t="shared" si="14"/>
        <v>61.71</v>
      </c>
      <c r="T123" s="218">
        <f t="shared" si="14"/>
        <v>1.58</v>
      </c>
    </row>
    <row r="124" spans="1:11" ht="16.5" customHeight="1" thickBot="1">
      <c r="A124" s="30"/>
      <c r="B124" s="14" t="s">
        <v>149</v>
      </c>
      <c r="C124" s="30"/>
      <c r="D124" s="31"/>
      <c r="E124" s="31"/>
      <c r="F124" s="31"/>
      <c r="G124" s="31"/>
      <c r="H124" s="31"/>
      <c r="I124" s="32"/>
      <c r="J124" s="5"/>
      <c r="K124" s="4"/>
    </row>
    <row r="125" spans="1:20" ht="18" customHeight="1" thickBot="1">
      <c r="A125" s="478" t="s">
        <v>170</v>
      </c>
      <c r="B125" s="491" t="s">
        <v>10</v>
      </c>
      <c r="C125" s="115" t="s">
        <v>171</v>
      </c>
      <c r="D125" s="481" t="s">
        <v>11</v>
      </c>
      <c r="E125" s="482"/>
      <c r="F125" s="483"/>
      <c r="G125" s="15" t="s">
        <v>12</v>
      </c>
      <c r="H125" s="488" t="s">
        <v>172</v>
      </c>
      <c r="I125" s="489"/>
      <c r="J125" s="489"/>
      <c r="K125" s="489"/>
      <c r="L125" s="489"/>
      <c r="M125" s="489"/>
      <c r="N125" s="489"/>
      <c r="O125" s="490"/>
      <c r="P125" s="484" t="s">
        <v>13</v>
      </c>
      <c r="Q125" s="485"/>
      <c r="R125" s="485"/>
      <c r="S125" s="485"/>
      <c r="T125" s="486"/>
    </row>
    <row r="126" spans="1:20" ht="22.5" customHeight="1" thickBot="1">
      <c r="A126" s="479"/>
      <c r="B126" s="479"/>
      <c r="C126" s="116" t="s">
        <v>173</v>
      </c>
      <c r="D126" s="16" t="s">
        <v>14</v>
      </c>
      <c r="E126" s="16" t="s">
        <v>15</v>
      </c>
      <c r="F126" s="16" t="s">
        <v>16</v>
      </c>
      <c r="G126" s="16" t="s">
        <v>17</v>
      </c>
      <c r="H126" s="118" t="s">
        <v>174</v>
      </c>
      <c r="I126" s="118" t="s">
        <v>18</v>
      </c>
      <c r="J126" s="118" t="s">
        <v>19</v>
      </c>
      <c r="K126" s="118" t="s">
        <v>20</v>
      </c>
      <c r="L126" s="118" t="s">
        <v>21</v>
      </c>
      <c r="M126" s="374" t="s">
        <v>183</v>
      </c>
      <c r="N126" s="118" t="s">
        <v>175</v>
      </c>
      <c r="O126" s="118" t="s">
        <v>176</v>
      </c>
      <c r="P126" s="118" t="s">
        <v>22</v>
      </c>
      <c r="Q126" s="118" t="s">
        <v>134</v>
      </c>
      <c r="R126" s="118" t="s">
        <v>23</v>
      </c>
      <c r="S126" s="118" t="s">
        <v>177</v>
      </c>
      <c r="T126" s="118" t="s">
        <v>178</v>
      </c>
    </row>
    <row r="127" spans="1:20" ht="18" customHeight="1" thickBot="1">
      <c r="A127" s="45"/>
      <c r="B127" s="26" t="s">
        <v>24</v>
      </c>
      <c r="C127" s="27"/>
      <c r="D127" s="46"/>
      <c r="E127" s="46"/>
      <c r="F127" s="46"/>
      <c r="G127" s="47"/>
      <c r="H127" s="46"/>
      <c r="I127" s="381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</row>
    <row r="128" spans="1:20" ht="29.25" customHeight="1">
      <c r="A128" s="85" t="s">
        <v>180</v>
      </c>
      <c r="B128" s="97" t="s">
        <v>44</v>
      </c>
      <c r="C128" s="87">
        <v>100</v>
      </c>
      <c r="D128" s="95">
        <v>2.06</v>
      </c>
      <c r="E128" s="96">
        <v>0.1</v>
      </c>
      <c r="F128" s="96">
        <v>6.3</v>
      </c>
      <c r="G128" s="95">
        <v>12</v>
      </c>
      <c r="H128" s="95">
        <v>141</v>
      </c>
      <c r="I128" s="95">
        <v>21.9</v>
      </c>
      <c r="J128" s="95">
        <v>10.5</v>
      </c>
      <c r="K128" s="95">
        <v>21</v>
      </c>
      <c r="L128" s="95">
        <v>0.54</v>
      </c>
      <c r="M128" s="95">
        <v>3</v>
      </c>
      <c r="N128" s="95">
        <v>0.3</v>
      </c>
      <c r="O128" s="95">
        <v>17</v>
      </c>
      <c r="P128" s="95">
        <v>0.03</v>
      </c>
      <c r="Q128" s="95">
        <v>0.04</v>
      </c>
      <c r="R128" s="95">
        <v>10</v>
      </c>
      <c r="S128" s="95">
        <v>10</v>
      </c>
      <c r="T128" s="95">
        <v>0</v>
      </c>
    </row>
    <row r="129" spans="1:20" ht="22.5" customHeight="1">
      <c r="A129" s="85" t="s">
        <v>229</v>
      </c>
      <c r="B129" s="97" t="s">
        <v>117</v>
      </c>
      <c r="C129" s="88">
        <v>100</v>
      </c>
      <c r="D129" s="95">
        <v>13.2</v>
      </c>
      <c r="E129" s="96">
        <v>13.7</v>
      </c>
      <c r="F129" s="96">
        <v>11.58</v>
      </c>
      <c r="G129" s="134">
        <v>225</v>
      </c>
      <c r="H129" s="134">
        <v>278</v>
      </c>
      <c r="I129" s="96">
        <v>177.2</v>
      </c>
      <c r="J129" s="96">
        <v>34</v>
      </c>
      <c r="K129" s="153">
        <v>266</v>
      </c>
      <c r="L129" s="96">
        <v>0.65</v>
      </c>
      <c r="M129" s="96">
        <v>44</v>
      </c>
      <c r="N129" s="96">
        <v>39</v>
      </c>
      <c r="O129" s="153">
        <v>378</v>
      </c>
      <c r="P129" s="96">
        <v>0.18</v>
      </c>
      <c r="Q129" s="96">
        <v>0.12</v>
      </c>
      <c r="R129" s="96">
        <v>0.83</v>
      </c>
      <c r="S129" s="96">
        <v>18</v>
      </c>
      <c r="T129" s="96">
        <v>0.01</v>
      </c>
    </row>
    <row r="130" spans="1:20" ht="22.5" customHeight="1">
      <c r="A130" s="97" t="s">
        <v>88</v>
      </c>
      <c r="B130" s="123" t="s">
        <v>118</v>
      </c>
      <c r="C130" s="133">
        <v>180</v>
      </c>
      <c r="D130" s="169">
        <v>4.09</v>
      </c>
      <c r="E130" s="169">
        <v>6.57</v>
      </c>
      <c r="F130" s="169">
        <v>43.63</v>
      </c>
      <c r="G130" s="95">
        <v>240</v>
      </c>
      <c r="H130" s="159">
        <v>49.2</v>
      </c>
      <c r="I130" s="160">
        <v>10</v>
      </c>
      <c r="J130" s="160">
        <v>26</v>
      </c>
      <c r="K130" s="160">
        <v>70</v>
      </c>
      <c r="L130" s="160">
        <v>0.015</v>
      </c>
      <c r="M130" s="160">
        <v>2.42</v>
      </c>
      <c r="N130" s="160">
        <v>7.44</v>
      </c>
      <c r="O130" s="160">
        <v>44.16</v>
      </c>
      <c r="P130" s="160">
        <v>0.9</v>
      </c>
      <c r="Q130" s="160">
        <v>0.04</v>
      </c>
      <c r="R130" s="160">
        <v>2</v>
      </c>
      <c r="S130" s="160">
        <v>1.5</v>
      </c>
      <c r="T130" s="160">
        <v>0</v>
      </c>
    </row>
    <row r="131" spans="1:20" ht="15.75" customHeight="1">
      <c r="A131" s="119" t="s">
        <v>145</v>
      </c>
      <c r="B131" s="127" t="s">
        <v>52</v>
      </c>
      <c r="C131" s="133">
        <v>25</v>
      </c>
      <c r="D131" s="96">
        <v>1.98</v>
      </c>
      <c r="E131" s="96">
        <v>0.2</v>
      </c>
      <c r="F131" s="96">
        <v>12.2</v>
      </c>
      <c r="G131" s="96">
        <v>58.5</v>
      </c>
      <c r="H131" s="96">
        <v>23.3</v>
      </c>
      <c r="I131" s="96">
        <v>10</v>
      </c>
      <c r="J131" s="96">
        <v>5</v>
      </c>
      <c r="K131" s="96">
        <v>5</v>
      </c>
      <c r="L131" s="96">
        <v>0.28</v>
      </c>
      <c r="M131" s="96">
        <v>0.8</v>
      </c>
      <c r="N131" s="96">
        <v>1.5</v>
      </c>
      <c r="O131" s="96">
        <v>3.63</v>
      </c>
      <c r="P131" s="96">
        <v>5</v>
      </c>
      <c r="Q131" s="96">
        <v>0.008</v>
      </c>
      <c r="R131" s="96">
        <v>1</v>
      </c>
      <c r="S131" s="96">
        <v>0</v>
      </c>
      <c r="T131" s="96">
        <v>0.55</v>
      </c>
    </row>
    <row r="132" spans="1:20" ht="22.5" customHeight="1">
      <c r="A132" s="421" t="s">
        <v>89</v>
      </c>
      <c r="B132" s="97" t="s">
        <v>39</v>
      </c>
      <c r="C132" s="144">
        <v>200</v>
      </c>
      <c r="D132" s="96">
        <v>0.3</v>
      </c>
      <c r="E132" s="96">
        <v>0</v>
      </c>
      <c r="F132" s="96">
        <v>9.5</v>
      </c>
      <c r="G132" s="134">
        <v>40</v>
      </c>
      <c r="H132" s="134">
        <v>10.8</v>
      </c>
      <c r="I132" s="96">
        <v>8</v>
      </c>
      <c r="J132" s="96">
        <v>5</v>
      </c>
      <c r="K132" s="96">
        <v>10</v>
      </c>
      <c r="L132" s="96">
        <v>1</v>
      </c>
      <c r="M132" s="96">
        <v>0</v>
      </c>
      <c r="N132" s="96">
        <v>0.02</v>
      </c>
      <c r="O132" s="96">
        <v>0.7</v>
      </c>
      <c r="P132" s="96">
        <v>0</v>
      </c>
      <c r="Q132" s="96">
        <v>0</v>
      </c>
      <c r="R132" s="96">
        <v>3</v>
      </c>
      <c r="S132" s="96">
        <v>0</v>
      </c>
      <c r="T132" s="96">
        <v>0</v>
      </c>
    </row>
    <row r="133" spans="1:20" ht="16.5" customHeight="1" thickBot="1">
      <c r="A133" s="127" t="s">
        <v>49</v>
      </c>
      <c r="B133" s="101" t="s">
        <v>148</v>
      </c>
      <c r="C133" s="133">
        <v>100</v>
      </c>
      <c r="D133" s="96">
        <v>0.2</v>
      </c>
      <c r="E133" s="96">
        <v>0.2</v>
      </c>
      <c r="F133" s="207">
        <v>9.5</v>
      </c>
      <c r="G133" s="96">
        <v>71</v>
      </c>
      <c r="H133" s="207">
        <v>278</v>
      </c>
      <c r="I133" s="96">
        <v>85</v>
      </c>
      <c r="J133" s="96">
        <v>32.5</v>
      </c>
      <c r="K133" s="207">
        <v>57.5</v>
      </c>
      <c r="L133" s="96">
        <v>0.01</v>
      </c>
      <c r="M133" s="207">
        <v>5</v>
      </c>
      <c r="N133" s="96">
        <v>1.25</v>
      </c>
      <c r="O133" s="207">
        <v>42.5</v>
      </c>
      <c r="P133" s="96">
        <v>0.1</v>
      </c>
      <c r="Q133" s="96">
        <v>0.075</v>
      </c>
      <c r="R133" s="207">
        <v>60</v>
      </c>
      <c r="S133" s="96">
        <v>16</v>
      </c>
      <c r="T133" s="96">
        <v>0</v>
      </c>
    </row>
    <row r="134" spans="1:20" ht="20.25" customHeight="1" thickBot="1">
      <c r="A134" s="184"/>
      <c r="B134" s="185" t="s">
        <v>27</v>
      </c>
      <c r="C134" s="186">
        <f>SUM(C128:C133)</f>
        <v>705</v>
      </c>
      <c r="D134" s="187">
        <f aca="true" t="shared" si="15" ref="D134:T134">SUM(D128:D133)</f>
        <v>21.830000000000002</v>
      </c>
      <c r="E134" s="187">
        <f t="shared" si="15"/>
        <v>20.769999999999996</v>
      </c>
      <c r="F134" s="187">
        <f t="shared" si="15"/>
        <v>92.71000000000001</v>
      </c>
      <c r="G134" s="187">
        <f t="shared" si="15"/>
        <v>646.5</v>
      </c>
      <c r="H134" s="223">
        <f t="shared" si="15"/>
        <v>780.3</v>
      </c>
      <c r="I134" s="187">
        <f t="shared" si="15"/>
        <v>312.1</v>
      </c>
      <c r="J134" s="187">
        <f t="shared" si="15"/>
        <v>113</v>
      </c>
      <c r="K134" s="187">
        <f t="shared" si="15"/>
        <v>429.5</v>
      </c>
      <c r="L134" s="187">
        <f t="shared" si="15"/>
        <v>2.4949999999999997</v>
      </c>
      <c r="M134" s="187">
        <f t="shared" si="15"/>
        <v>55.22</v>
      </c>
      <c r="N134" s="187">
        <f t="shared" si="15"/>
        <v>49.51</v>
      </c>
      <c r="O134" s="223">
        <f t="shared" si="15"/>
        <v>485.98999999999995</v>
      </c>
      <c r="P134" s="187">
        <f t="shared" si="15"/>
        <v>6.21</v>
      </c>
      <c r="Q134" s="187">
        <f t="shared" si="15"/>
        <v>0.28300000000000003</v>
      </c>
      <c r="R134" s="187">
        <f t="shared" si="15"/>
        <v>76.83</v>
      </c>
      <c r="S134" s="187">
        <f t="shared" si="15"/>
        <v>45.5</v>
      </c>
      <c r="T134" s="187">
        <f t="shared" si="15"/>
        <v>0.56</v>
      </c>
    </row>
    <row r="135" spans="1:20" ht="19.5" customHeight="1" thickBot="1">
      <c r="A135" s="188"/>
      <c r="B135" s="189" t="s">
        <v>28</v>
      </c>
      <c r="C135" s="190"/>
      <c r="D135" s="191"/>
      <c r="E135" s="191"/>
      <c r="F135" s="191"/>
      <c r="G135" s="192"/>
      <c r="H135" s="191"/>
      <c r="I135" s="383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</row>
    <row r="136" spans="1:20" ht="21" customHeight="1">
      <c r="A136" s="120" t="s">
        <v>231</v>
      </c>
      <c r="B136" s="440" t="s">
        <v>230</v>
      </c>
      <c r="C136" s="194">
        <v>100</v>
      </c>
      <c r="D136" s="129">
        <v>1.5</v>
      </c>
      <c r="E136" s="129">
        <v>9.2</v>
      </c>
      <c r="F136" s="129">
        <v>15.5</v>
      </c>
      <c r="G136" s="129">
        <v>167</v>
      </c>
      <c r="H136" s="129">
        <v>128</v>
      </c>
      <c r="I136" s="129">
        <v>43</v>
      </c>
      <c r="J136" s="129">
        <v>13</v>
      </c>
      <c r="K136" s="129">
        <v>106</v>
      </c>
      <c r="L136" s="129">
        <v>1.3</v>
      </c>
      <c r="M136" s="229">
        <v>10.8</v>
      </c>
      <c r="N136" s="129">
        <v>13</v>
      </c>
      <c r="O136" s="230">
        <v>24.2</v>
      </c>
      <c r="P136" s="129">
        <v>0.04</v>
      </c>
      <c r="Q136" s="129">
        <v>0.17</v>
      </c>
      <c r="R136" s="129">
        <v>4</v>
      </c>
      <c r="S136" s="129">
        <v>0.11</v>
      </c>
      <c r="T136" s="129">
        <v>1.1</v>
      </c>
    </row>
    <row r="137" spans="1:20" ht="19.5" customHeight="1">
      <c r="A137" s="205" t="s">
        <v>86</v>
      </c>
      <c r="B137" s="206" t="s">
        <v>36</v>
      </c>
      <c r="C137" s="87">
        <v>250</v>
      </c>
      <c r="D137" s="96">
        <v>8.92</v>
      </c>
      <c r="E137" s="96">
        <v>10.937</v>
      </c>
      <c r="F137" s="207">
        <v>25</v>
      </c>
      <c r="G137" s="96">
        <v>185</v>
      </c>
      <c r="H137" s="207">
        <v>413</v>
      </c>
      <c r="I137" s="96">
        <v>240.95</v>
      </c>
      <c r="J137" s="96">
        <v>138.76</v>
      </c>
      <c r="K137" s="207">
        <v>147.1</v>
      </c>
      <c r="L137" s="96">
        <v>2.9</v>
      </c>
      <c r="M137" s="207">
        <v>4</v>
      </c>
      <c r="N137" s="96">
        <v>2.43</v>
      </c>
      <c r="O137" s="207">
        <v>27.4</v>
      </c>
      <c r="P137" s="96">
        <v>0.328</v>
      </c>
      <c r="Q137" s="208">
        <v>0.058</v>
      </c>
      <c r="R137" s="96">
        <v>12</v>
      </c>
      <c r="S137" s="209">
        <v>0</v>
      </c>
      <c r="T137" s="96">
        <v>0</v>
      </c>
    </row>
    <row r="138" spans="1:20" ht="18.75" customHeight="1">
      <c r="A138" s="104" t="s">
        <v>91</v>
      </c>
      <c r="B138" s="195" t="s">
        <v>41</v>
      </c>
      <c r="C138" s="87">
        <v>100</v>
      </c>
      <c r="D138" s="100">
        <v>10.4</v>
      </c>
      <c r="E138" s="100">
        <v>9.6</v>
      </c>
      <c r="F138" s="211">
        <v>5.9</v>
      </c>
      <c r="G138" s="100">
        <v>153</v>
      </c>
      <c r="H138" s="211">
        <v>158.67</v>
      </c>
      <c r="I138" s="100">
        <v>14</v>
      </c>
      <c r="J138" s="100">
        <v>15</v>
      </c>
      <c r="K138" s="211">
        <v>431</v>
      </c>
      <c r="L138" s="100">
        <v>5</v>
      </c>
      <c r="M138" s="211">
        <v>4.4</v>
      </c>
      <c r="N138" s="100">
        <v>22.74</v>
      </c>
      <c r="O138" s="222">
        <v>133.06</v>
      </c>
      <c r="P138" s="100">
        <v>0.19</v>
      </c>
      <c r="Q138" s="212">
        <v>1.148</v>
      </c>
      <c r="R138" s="100">
        <v>13</v>
      </c>
      <c r="S138" s="213">
        <v>5.58</v>
      </c>
      <c r="T138" s="100">
        <v>0</v>
      </c>
    </row>
    <row r="139" spans="1:20" ht="24.75" customHeight="1">
      <c r="A139" s="104" t="s">
        <v>78</v>
      </c>
      <c r="B139" s="195" t="s">
        <v>26</v>
      </c>
      <c r="C139" s="196">
        <v>180</v>
      </c>
      <c r="D139" s="96">
        <v>3.6</v>
      </c>
      <c r="E139" s="96">
        <v>5.76</v>
      </c>
      <c r="F139" s="96">
        <v>37.56</v>
      </c>
      <c r="G139" s="96">
        <v>229.2</v>
      </c>
      <c r="H139" s="96">
        <v>61.2</v>
      </c>
      <c r="I139" s="96">
        <v>13.2</v>
      </c>
      <c r="J139" s="96">
        <v>8.4</v>
      </c>
      <c r="K139" s="96">
        <v>43.2</v>
      </c>
      <c r="L139" s="96">
        <v>0.96</v>
      </c>
      <c r="M139" s="96">
        <v>0.73</v>
      </c>
      <c r="N139" s="96">
        <v>0</v>
      </c>
      <c r="O139" s="96">
        <v>12.1</v>
      </c>
      <c r="P139" s="96">
        <v>0.07</v>
      </c>
      <c r="Q139" s="96">
        <v>0.1</v>
      </c>
      <c r="R139" s="96">
        <v>0.02</v>
      </c>
      <c r="S139" s="96">
        <v>0</v>
      </c>
      <c r="T139" s="96">
        <v>0.03</v>
      </c>
    </row>
    <row r="140" spans="1:20" ht="16.5" customHeight="1">
      <c r="A140" s="85" t="s">
        <v>193</v>
      </c>
      <c r="B140" s="101" t="s">
        <v>138</v>
      </c>
      <c r="C140" s="90" t="s">
        <v>31</v>
      </c>
      <c r="D140" s="96">
        <v>4.125</v>
      </c>
      <c r="E140" s="96">
        <v>0.55</v>
      </c>
      <c r="F140" s="96">
        <v>23.475</v>
      </c>
      <c r="G140" s="95">
        <v>115.35000000000001</v>
      </c>
      <c r="H140" s="95">
        <v>81.8</v>
      </c>
      <c r="I140" s="95">
        <v>13.5</v>
      </c>
      <c r="J140" s="95">
        <v>66</v>
      </c>
      <c r="K140" s="95">
        <v>17.25</v>
      </c>
      <c r="L140" s="95">
        <v>1.0750000000000002</v>
      </c>
      <c r="M140" s="95">
        <v>3.9</v>
      </c>
      <c r="N140" s="95">
        <v>3.1</v>
      </c>
      <c r="O140" s="95">
        <v>14</v>
      </c>
      <c r="P140" s="95">
        <v>0.0825</v>
      </c>
      <c r="Q140" s="95">
        <v>0.03</v>
      </c>
      <c r="R140" s="95">
        <v>0</v>
      </c>
      <c r="S140" s="95">
        <v>0</v>
      </c>
      <c r="T140" s="95">
        <v>0</v>
      </c>
    </row>
    <row r="141" spans="1:20" ht="16.5" customHeight="1">
      <c r="A141" s="97" t="s">
        <v>192</v>
      </c>
      <c r="B141" s="126" t="s">
        <v>32</v>
      </c>
      <c r="C141" s="144">
        <v>200</v>
      </c>
      <c r="D141" s="96">
        <v>0</v>
      </c>
      <c r="E141" s="96">
        <v>0</v>
      </c>
      <c r="F141" s="96">
        <v>19.2</v>
      </c>
      <c r="G141" s="134">
        <v>80.8</v>
      </c>
      <c r="H141" s="96">
        <v>300</v>
      </c>
      <c r="I141" s="131">
        <v>14</v>
      </c>
      <c r="J141" s="131">
        <v>8</v>
      </c>
      <c r="K141" s="131">
        <v>14</v>
      </c>
      <c r="L141" s="131">
        <v>2.8</v>
      </c>
      <c r="M141" s="131">
        <v>0</v>
      </c>
      <c r="N141" s="131">
        <v>0</v>
      </c>
      <c r="O141" s="131">
        <v>0</v>
      </c>
      <c r="P141" s="131">
        <v>0.02</v>
      </c>
      <c r="Q141" s="131">
        <v>0</v>
      </c>
      <c r="R141" s="131">
        <v>4</v>
      </c>
      <c r="S141" s="131">
        <v>0</v>
      </c>
      <c r="T141" s="131">
        <v>0</v>
      </c>
    </row>
    <row r="142" spans="1:20" ht="16.5" customHeight="1" thickBot="1">
      <c r="A142" s="147" t="s">
        <v>196</v>
      </c>
      <c r="B142" s="101" t="s">
        <v>119</v>
      </c>
      <c r="C142" s="133">
        <v>115</v>
      </c>
      <c r="D142" s="96">
        <v>2.9</v>
      </c>
      <c r="E142" s="100">
        <v>3.5</v>
      </c>
      <c r="F142" s="96">
        <v>15.3</v>
      </c>
      <c r="G142" s="100">
        <v>88</v>
      </c>
      <c r="H142" s="100">
        <v>129</v>
      </c>
      <c r="I142" s="96">
        <v>235</v>
      </c>
      <c r="J142" s="100">
        <v>30</v>
      </c>
      <c r="K142" s="153">
        <v>196</v>
      </c>
      <c r="L142" s="221">
        <v>0.1</v>
      </c>
      <c r="M142" s="219">
        <v>0</v>
      </c>
      <c r="N142" s="153">
        <v>0</v>
      </c>
      <c r="O142" s="220">
        <v>0</v>
      </c>
      <c r="P142" s="96">
        <v>0.24</v>
      </c>
      <c r="Q142" s="100">
        <v>0.2</v>
      </c>
      <c r="R142" s="100">
        <v>0.7</v>
      </c>
      <c r="S142" s="100">
        <v>22</v>
      </c>
      <c r="T142" s="217">
        <v>0</v>
      </c>
    </row>
    <row r="143" spans="1:20" ht="15.75" customHeight="1" thickBot="1">
      <c r="A143" s="197"/>
      <c r="B143" s="164" t="s">
        <v>27</v>
      </c>
      <c r="C143" s="346">
        <v>995</v>
      </c>
      <c r="D143" s="259">
        <f>SUM(D136:D142)</f>
        <v>31.445</v>
      </c>
      <c r="E143" s="259">
        <f aca="true" t="shared" si="16" ref="E143:T143">SUM(E136:E142)</f>
        <v>39.547</v>
      </c>
      <c r="F143" s="259">
        <f t="shared" si="16"/>
        <v>141.935</v>
      </c>
      <c r="G143" s="259">
        <f t="shared" si="16"/>
        <v>1018.35</v>
      </c>
      <c r="H143" s="329">
        <f t="shared" si="16"/>
        <v>1271.67</v>
      </c>
      <c r="I143" s="259">
        <f t="shared" si="16"/>
        <v>573.65</v>
      </c>
      <c r="J143" s="259">
        <f t="shared" si="16"/>
        <v>279.15999999999997</v>
      </c>
      <c r="K143" s="259">
        <f t="shared" si="16"/>
        <v>954.5500000000001</v>
      </c>
      <c r="L143" s="259">
        <f t="shared" si="16"/>
        <v>14.135</v>
      </c>
      <c r="M143" s="329">
        <f t="shared" si="16"/>
        <v>23.830000000000002</v>
      </c>
      <c r="N143" s="259">
        <f t="shared" si="16"/>
        <v>41.27</v>
      </c>
      <c r="O143" s="329">
        <f t="shared" si="16"/>
        <v>210.76</v>
      </c>
      <c r="P143" s="259">
        <f t="shared" si="16"/>
        <v>0.9705000000000001</v>
      </c>
      <c r="Q143" s="259">
        <f t="shared" si="16"/>
        <v>1.706</v>
      </c>
      <c r="R143" s="259">
        <f t="shared" si="16"/>
        <v>33.72</v>
      </c>
      <c r="S143" s="259">
        <f t="shared" si="16"/>
        <v>27.69</v>
      </c>
      <c r="T143" s="259">
        <f t="shared" si="16"/>
        <v>1.1300000000000001</v>
      </c>
    </row>
    <row r="144" spans="1:20" ht="16.5" customHeight="1" thickBot="1">
      <c r="A144" s="163"/>
      <c r="B144" s="163" t="s">
        <v>43</v>
      </c>
      <c r="C144" s="164"/>
      <c r="D144" s="258">
        <f aca="true" t="shared" si="17" ref="D144:T144">D143+D134</f>
        <v>53.275000000000006</v>
      </c>
      <c r="E144" s="258">
        <f t="shared" si="17"/>
        <v>60.31699999999999</v>
      </c>
      <c r="F144" s="258">
        <f t="shared" si="17"/>
        <v>234.645</v>
      </c>
      <c r="G144" s="258">
        <f t="shared" si="17"/>
        <v>1664.85</v>
      </c>
      <c r="H144" s="226">
        <f t="shared" si="17"/>
        <v>2051.9700000000003</v>
      </c>
      <c r="I144" s="226">
        <f t="shared" si="17"/>
        <v>885.75</v>
      </c>
      <c r="J144" s="226">
        <f t="shared" si="17"/>
        <v>392.15999999999997</v>
      </c>
      <c r="K144" s="226">
        <f t="shared" si="17"/>
        <v>1384.0500000000002</v>
      </c>
      <c r="L144" s="226">
        <f t="shared" si="17"/>
        <v>16.63</v>
      </c>
      <c r="M144" s="226">
        <f t="shared" si="17"/>
        <v>79.05</v>
      </c>
      <c r="N144" s="226">
        <f t="shared" si="17"/>
        <v>90.78</v>
      </c>
      <c r="O144" s="226">
        <f t="shared" si="17"/>
        <v>696.75</v>
      </c>
      <c r="P144" s="241">
        <f t="shared" si="17"/>
        <v>7.1805</v>
      </c>
      <c r="Q144" s="241">
        <f t="shared" si="17"/>
        <v>1.9889999999999999</v>
      </c>
      <c r="R144" s="241">
        <f t="shared" si="17"/>
        <v>110.55</v>
      </c>
      <c r="S144" s="241">
        <f t="shared" si="17"/>
        <v>73.19</v>
      </c>
      <c r="T144" s="226">
        <f t="shared" si="17"/>
        <v>1.6900000000000002</v>
      </c>
    </row>
    <row r="145" spans="2:8" ht="16.5" customHeight="1">
      <c r="B145" s="10"/>
      <c r="C145" s="1"/>
      <c r="D145" s="12"/>
      <c r="E145" s="12"/>
      <c r="F145" s="12"/>
      <c r="G145" s="1"/>
      <c r="H145" s="1"/>
    </row>
    <row r="146" spans="2:11" ht="16.5" customHeight="1">
      <c r="B146" s="10" t="s">
        <v>151</v>
      </c>
      <c r="C146" s="1"/>
      <c r="D146" s="11" t="s">
        <v>133</v>
      </c>
      <c r="E146" s="11"/>
      <c r="F146" s="11"/>
      <c r="G146" s="1"/>
      <c r="H146" s="1"/>
      <c r="J146" s="67" t="s">
        <v>201</v>
      </c>
      <c r="K146" s="4"/>
    </row>
    <row r="147" spans="2:8" ht="16.5" customHeight="1">
      <c r="B147" s="10" t="s">
        <v>34</v>
      </c>
      <c r="C147" s="1"/>
      <c r="D147" s="12"/>
      <c r="E147" s="12"/>
      <c r="F147" s="12"/>
      <c r="G147" s="1"/>
      <c r="H147" s="1"/>
    </row>
    <row r="148" spans="2:8" ht="16.5" customHeight="1">
      <c r="B148" s="10" t="s">
        <v>220</v>
      </c>
      <c r="C148" s="1"/>
      <c r="D148" s="12"/>
      <c r="E148" s="12"/>
      <c r="F148" s="12"/>
      <c r="G148" s="1"/>
      <c r="H148" s="1"/>
    </row>
    <row r="149" spans="2:8" ht="16.5" customHeight="1" thickBot="1">
      <c r="B149" s="65" t="s">
        <v>135</v>
      </c>
      <c r="C149" s="1"/>
      <c r="D149" s="12"/>
      <c r="E149" s="12"/>
      <c r="F149" s="12"/>
      <c r="G149" s="1"/>
      <c r="H149" s="1"/>
    </row>
    <row r="150" spans="1:20" ht="18.75" customHeight="1" thickBot="1">
      <c r="A150" s="478" t="s">
        <v>170</v>
      </c>
      <c r="B150" s="491" t="s">
        <v>10</v>
      </c>
      <c r="C150" s="115" t="s">
        <v>171</v>
      </c>
      <c r="D150" s="481" t="s">
        <v>11</v>
      </c>
      <c r="E150" s="482"/>
      <c r="F150" s="483"/>
      <c r="G150" s="15" t="s">
        <v>12</v>
      </c>
      <c r="H150" s="488" t="s">
        <v>172</v>
      </c>
      <c r="I150" s="489"/>
      <c r="J150" s="489"/>
      <c r="K150" s="489"/>
      <c r="L150" s="489"/>
      <c r="M150" s="489"/>
      <c r="N150" s="489"/>
      <c r="O150" s="490"/>
      <c r="P150" s="484" t="s">
        <v>13</v>
      </c>
      <c r="Q150" s="485"/>
      <c r="R150" s="485"/>
      <c r="S150" s="485"/>
      <c r="T150" s="486"/>
    </row>
    <row r="151" spans="1:20" ht="23.25" customHeight="1" thickBot="1">
      <c r="A151" s="479"/>
      <c r="B151" s="479"/>
      <c r="C151" s="116" t="s">
        <v>173</v>
      </c>
      <c r="D151" s="16" t="s">
        <v>14</v>
      </c>
      <c r="E151" s="16" t="s">
        <v>15</v>
      </c>
      <c r="F151" s="16" t="s">
        <v>16</v>
      </c>
      <c r="G151" s="16" t="s">
        <v>17</v>
      </c>
      <c r="H151" s="118" t="s">
        <v>174</v>
      </c>
      <c r="I151" s="118" t="s">
        <v>18</v>
      </c>
      <c r="J151" s="118" t="s">
        <v>19</v>
      </c>
      <c r="K151" s="118" t="s">
        <v>20</v>
      </c>
      <c r="L151" s="118" t="s">
        <v>21</v>
      </c>
      <c r="M151" s="374" t="s">
        <v>183</v>
      </c>
      <c r="N151" s="118" t="s">
        <v>175</v>
      </c>
      <c r="O151" s="118" t="s">
        <v>176</v>
      </c>
      <c r="P151" s="118" t="s">
        <v>22</v>
      </c>
      <c r="Q151" s="118" t="s">
        <v>134</v>
      </c>
      <c r="R151" s="118" t="s">
        <v>23</v>
      </c>
      <c r="S151" s="118" t="s">
        <v>177</v>
      </c>
      <c r="T151" s="118" t="s">
        <v>178</v>
      </c>
    </row>
    <row r="152" spans="1:20" ht="16.5" customHeight="1" thickBot="1">
      <c r="A152" s="53"/>
      <c r="B152" s="54" t="s">
        <v>24</v>
      </c>
      <c r="C152" s="55"/>
      <c r="D152" s="56"/>
      <c r="E152" s="56"/>
      <c r="F152" s="56"/>
      <c r="G152" s="57"/>
      <c r="H152" s="56"/>
      <c r="I152" s="385"/>
      <c r="J152" s="386"/>
      <c r="K152" s="386"/>
      <c r="L152" s="386"/>
      <c r="M152" s="386"/>
      <c r="N152" s="386"/>
      <c r="O152" s="386"/>
      <c r="P152" s="386"/>
      <c r="Q152" s="386"/>
      <c r="R152" s="386"/>
      <c r="S152" s="386"/>
      <c r="T152" s="386"/>
    </row>
    <row r="153" spans="1:20" ht="18.75" customHeight="1">
      <c r="A153" s="179" t="s">
        <v>25</v>
      </c>
      <c r="B153" s="232" t="s">
        <v>160</v>
      </c>
      <c r="C153" s="231">
        <v>60</v>
      </c>
      <c r="D153" s="129">
        <v>0.72</v>
      </c>
      <c r="E153" s="129">
        <v>2.82</v>
      </c>
      <c r="F153" s="129">
        <v>4.62</v>
      </c>
      <c r="G153" s="129">
        <v>46.8</v>
      </c>
      <c r="H153" s="100">
        <v>197</v>
      </c>
      <c r="I153" s="96">
        <v>11.5</v>
      </c>
      <c r="J153" s="96">
        <v>21</v>
      </c>
      <c r="K153" s="96">
        <v>7</v>
      </c>
      <c r="L153" s="96">
        <v>0.3</v>
      </c>
      <c r="M153" s="96">
        <v>0.02</v>
      </c>
      <c r="N153" s="96">
        <v>0.18</v>
      </c>
      <c r="O153" s="96">
        <v>3.8</v>
      </c>
      <c r="P153" s="96">
        <v>0.02</v>
      </c>
      <c r="Q153" s="96">
        <v>0.024</v>
      </c>
      <c r="R153" s="96">
        <v>5</v>
      </c>
      <c r="S153" s="96">
        <v>3</v>
      </c>
      <c r="T153" s="96">
        <v>0</v>
      </c>
    </row>
    <row r="154" spans="1:20" ht="18" customHeight="1">
      <c r="A154" s="421" t="s">
        <v>205</v>
      </c>
      <c r="B154" s="97" t="s">
        <v>206</v>
      </c>
      <c r="C154" s="87">
        <v>90</v>
      </c>
      <c r="D154" s="95">
        <v>11.12</v>
      </c>
      <c r="E154" s="96">
        <v>10.2</v>
      </c>
      <c r="F154" s="96">
        <v>19.25</v>
      </c>
      <c r="G154" s="96">
        <v>145.5</v>
      </c>
      <c r="H154" s="96">
        <v>158</v>
      </c>
      <c r="I154" s="96">
        <v>20.5</v>
      </c>
      <c r="J154" s="153">
        <v>5.05</v>
      </c>
      <c r="K154" s="96">
        <v>25.6</v>
      </c>
      <c r="L154" s="96">
        <v>0.24</v>
      </c>
      <c r="M154" s="96">
        <v>5</v>
      </c>
      <c r="N154" s="96">
        <v>20</v>
      </c>
      <c r="O154" s="153">
        <v>114</v>
      </c>
      <c r="P154" s="96">
        <v>0.08</v>
      </c>
      <c r="Q154" s="96">
        <v>0.19</v>
      </c>
      <c r="R154" s="96">
        <v>2.66</v>
      </c>
      <c r="S154" s="96">
        <v>43</v>
      </c>
      <c r="T154" s="96">
        <v>0.03</v>
      </c>
    </row>
    <row r="155" spans="1:20" ht="17.25" customHeight="1">
      <c r="A155" s="101" t="s">
        <v>97</v>
      </c>
      <c r="B155" s="238" t="s">
        <v>93</v>
      </c>
      <c r="C155" s="133">
        <v>150</v>
      </c>
      <c r="D155" s="96">
        <v>4.59</v>
      </c>
      <c r="E155" s="96">
        <v>6.92</v>
      </c>
      <c r="F155" s="96">
        <v>25.88</v>
      </c>
      <c r="G155" s="95">
        <v>214</v>
      </c>
      <c r="H155" s="95">
        <v>165</v>
      </c>
      <c r="I155" s="96">
        <v>23</v>
      </c>
      <c r="J155" s="153">
        <v>126</v>
      </c>
      <c r="K155" s="153">
        <v>211</v>
      </c>
      <c r="L155" s="96">
        <v>3.4</v>
      </c>
      <c r="M155" s="96">
        <v>1.45</v>
      </c>
      <c r="N155" s="96">
        <v>2.5</v>
      </c>
      <c r="O155" s="96">
        <v>10.12</v>
      </c>
      <c r="P155" s="96">
        <v>0.2</v>
      </c>
      <c r="Q155" s="96">
        <v>0.08</v>
      </c>
      <c r="R155" s="96">
        <v>1</v>
      </c>
      <c r="S155" s="96">
        <v>0.6</v>
      </c>
      <c r="T155" s="96">
        <v>0</v>
      </c>
    </row>
    <row r="156" spans="1:20" ht="13.5" customHeight="1">
      <c r="A156" s="445" t="s">
        <v>145</v>
      </c>
      <c r="B156" s="234" t="s">
        <v>35</v>
      </c>
      <c r="C156" s="133">
        <v>30</v>
      </c>
      <c r="D156" s="96">
        <v>1.4</v>
      </c>
      <c r="E156" s="96">
        <v>0.28</v>
      </c>
      <c r="F156" s="96">
        <v>10.25</v>
      </c>
      <c r="G156" s="96">
        <v>51.5</v>
      </c>
      <c r="H156" s="96">
        <v>78</v>
      </c>
      <c r="I156" s="96">
        <v>7.25</v>
      </c>
      <c r="J156" s="96">
        <v>37.5</v>
      </c>
      <c r="K156" s="96">
        <v>11.75</v>
      </c>
      <c r="L156" s="96">
        <v>0.95</v>
      </c>
      <c r="M156" s="96">
        <v>1.4</v>
      </c>
      <c r="N156" s="96">
        <v>1.8</v>
      </c>
      <c r="O156" s="96">
        <v>8</v>
      </c>
      <c r="P156" s="96">
        <v>0.04</v>
      </c>
      <c r="Q156" s="96">
        <v>0.08</v>
      </c>
      <c r="R156" s="96">
        <v>0</v>
      </c>
      <c r="S156" s="96">
        <v>0</v>
      </c>
      <c r="T156" s="96">
        <v>0</v>
      </c>
    </row>
    <row r="157" spans="1:20" ht="18.75" customHeight="1">
      <c r="A157" s="101" t="s">
        <v>96</v>
      </c>
      <c r="B157" s="101" t="s">
        <v>45</v>
      </c>
      <c r="C157" s="135">
        <v>200</v>
      </c>
      <c r="D157" s="96">
        <v>1.5</v>
      </c>
      <c r="E157" s="96">
        <v>1.3</v>
      </c>
      <c r="F157" s="96">
        <v>22.4</v>
      </c>
      <c r="G157" s="95">
        <v>107</v>
      </c>
      <c r="H157" s="95">
        <v>168</v>
      </c>
      <c r="I157" s="96">
        <v>161</v>
      </c>
      <c r="J157" s="96">
        <v>7</v>
      </c>
      <c r="K157" s="153">
        <v>145</v>
      </c>
      <c r="L157" s="96">
        <v>1</v>
      </c>
      <c r="M157" s="96">
        <v>9</v>
      </c>
      <c r="N157" s="96">
        <v>2</v>
      </c>
      <c r="O157" s="96">
        <v>20</v>
      </c>
      <c r="P157" s="96">
        <v>0.02</v>
      </c>
      <c r="Q157" s="96">
        <v>0.15</v>
      </c>
      <c r="R157" s="96">
        <v>1</v>
      </c>
      <c r="S157" s="96">
        <v>23.8</v>
      </c>
      <c r="T157" s="96">
        <v>0</v>
      </c>
    </row>
    <row r="158" spans="1:20" ht="23.25" customHeight="1" thickBot="1">
      <c r="A158" s="89" t="s">
        <v>49</v>
      </c>
      <c r="B158" s="98" t="s">
        <v>179</v>
      </c>
      <c r="C158" s="137">
        <v>100</v>
      </c>
      <c r="D158" s="139">
        <v>0.7</v>
      </c>
      <c r="E158" s="139">
        <v>0.1</v>
      </c>
      <c r="F158" s="139">
        <v>7.5</v>
      </c>
      <c r="G158" s="138">
        <v>38</v>
      </c>
      <c r="H158" s="138">
        <v>155</v>
      </c>
      <c r="I158" s="139">
        <v>30</v>
      </c>
      <c r="J158" s="139">
        <v>11</v>
      </c>
      <c r="K158" s="140">
        <v>17</v>
      </c>
      <c r="L158" s="139">
        <v>0.1</v>
      </c>
      <c r="M158" s="139">
        <v>0.3</v>
      </c>
      <c r="N158" s="139">
        <v>0.1</v>
      </c>
      <c r="O158" s="141">
        <v>150</v>
      </c>
      <c r="P158" s="139">
        <v>0.04</v>
      </c>
      <c r="Q158" s="139">
        <v>0.03</v>
      </c>
      <c r="R158" s="139">
        <v>35</v>
      </c>
      <c r="S158" s="139">
        <v>0</v>
      </c>
      <c r="T158" s="138">
        <v>0.2</v>
      </c>
    </row>
    <row r="159" spans="1:20" ht="18.75" customHeight="1" thickBot="1">
      <c r="A159" s="24"/>
      <c r="B159" s="24" t="s">
        <v>27</v>
      </c>
      <c r="C159" s="447">
        <f>SUM(C153:C158)</f>
        <v>630</v>
      </c>
      <c r="D159" s="447">
        <f aca="true" t="shared" si="18" ref="D159:T159">SUM(D153:D158)</f>
        <v>20.029999999999998</v>
      </c>
      <c r="E159" s="447">
        <f t="shared" si="18"/>
        <v>21.62</v>
      </c>
      <c r="F159" s="447">
        <f t="shared" si="18"/>
        <v>89.9</v>
      </c>
      <c r="G159" s="447">
        <f t="shared" si="18"/>
        <v>602.8</v>
      </c>
      <c r="H159" s="447">
        <f t="shared" si="18"/>
        <v>921</v>
      </c>
      <c r="I159" s="447">
        <f t="shared" si="18"/>
        <v>253.25</v>
      </c>
      <c r="J159" s="447">
        <f t="shared" si="18"/>
        <v>207.55</v>
      </c>
      <c r="K159" s="447">
        <f t="shared" si="18"/>
        <v>417.35</v>
      </c>
      <c r="L159" s="447">
        <f t="shared" si="18"/>
        <v>5.989999999999999</v>
      </c>
      <c r="M159" s="447">
        <f t="shared" si="18"/>
        <v>17.169999999999998</v>
      </c>
      <c r="N159" s="447">
        <f t="shared" si="18"/>
        <v>26.580000000000002</v>
      </c>
      <c r="O159" s="447">
        <f t="shared" si="18"/>
        <v>305.92</v>
      </c>
      <c r="P159" s="447">
        <f t="shared" si="18"/>
        <v>0.4</v>
      </c>
      <c r="Q159" s="447">
        <f t="shared" si="18"/>
        <v>0.554</v>
      </c>
      <c r="R159" s="447">
        <f t="shared" si="18"/>
        <v>44.66</v>
      </c>
      <c r="S159" s="447">
        <f t="shared" si="18"/>
        <v>70.4</v>
      </c>
      <c r="T159" s="447">
        <f t="shared" si="18"/>
        <v>0.23</v>
      </c>
    </row>
    <row r="160" spans="1:20" ht="16.5" thickBot="1">
      <c r="A160" s="188"/>
      <c r="B160" s="189" t="s">
        <v>182</v>
      </c>
      <c r="C160" s="190"/>
      <c r="D160" s="191"/>
      <c r="E160" s="191"/>
      <c r="F160" s="191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</row>
    <row r="161" spans="1:20" ht="20.25" customHeight="1">
      <c r="A161" s="120" t="s">
        <v>197</v>
      </c>
      <c r="B161" s="232" t="s">
        <v>144</v>
      </c>
      <c r="C161" s="231">
        <v>60</v>
      </c>
      <c r="D161" s="129">
        <v>1.5</v>
      </c>
      <c r="E161" s="129">
        <v>3.12</v>
      </c>
      <c r="F161" s="129">
        <v>10.79</v>
      </c>
      <c r="G161" s="129">
        <v>43</v>
      </c>
      <c r="H161" s="129">
        <v>50</v>
      </c>
      <c r="I161" s="129">
        <v>10.2</v>
      </c>
      <c r="J161" s="129">
        <v>8.4</v>
      </c>
      <c r="K161" s="129">
        <v>15</v>
      </c>
      <c r="L161" s="129">
        <v>0.25</v>
      </c>
      <c r="M161" s="129">
        <v>0.01</v>
      </c>
      <c r="N161" s="129">
        <v>0</v>
      </c>
      <c r="O161" s="129">
        <v>0</v>
      </c>
      <c r="P161" s="129">
        <v>0.06</v>
      </c>
      <c r="Q161" s="129">
        <v>0.02</v>
      </c>
      <c r="R161" s="129">
        <v>5</v>
      </c>
      <c r="S161" s="129">
        <v>0</v>
      </c>
      <c r="T161" s="129">
        <v>0</v>
      </c>
    </row>
    <row r="162" spans="1:20" ht="19.5" customHeight="1">
      <c r="A162" s="97" t="s">
        <v>95</v>
      </c>
      <c r="B162" s="345" t="s">
        <v>46</v>
      </c>
      <c r="C162" s="102" t="s">
        <v>29</v>
      </c>
      <c r="D162" s="95">
        <v>7.07</v>
      </c>
      <c r="E162" s="96">
        <v>7.82</v>
      </c>
      <c r="F162" s="96">
        <v>15.1</v>
      </c>
      <c r="G162" s="134">
        <v>150</v>
      </c>
      <c r="H162" s="134">
        <v>144</v>
      </c>
      <c r="I162" s="134">
        <v>56.5</v>
      </c>
      <c r="J162" s="134">
        <v>29.65</v>
      </c>
      <c r="K162" s="134">
        <v>85.6</v>
      </c>
      <c r="L162" s="134">
        <v>1.43</v>
      </c>
      <c r="M162" s="134">
        <v>0.8</v>
      </c>
      <c r="N162" s="134">
        <v>0.01</v>
      </c>
      <c r="O162" s="134">
        <v>4.81</v>
      </c>
      <c r="P162" s="134">
        <v>0.06</v>
      </c>
      <c r="Q162" s="134">
        <v>0.02</v>
      </c>
      <c r="R162" s="134">
        <v>11</v>
      </c>
      <c r="S162" s="134">
        <v>0.22</v>
      </c>
      <c r="T162" s="134">
        <v>0</v>
      </c>
    </row>
    <row r="163" spans="1:20" ht="21" customHeight="1">
      <c r="A163" s="422" t="s">
        <v>207</v>
      </c>
      <c r="B163" s="101" t="s">
        <v>208</v>
      </c>
      <c r="C163" s="90">
        <v>100</v>
      </c>
      <c r="D163" s="96">
        <v>11.4</v>
      </c>
      <c r="E163" s="96">
        <v>18.2</v>
      </c>
      <c r="F163" s="96">
        <v>20</v>
      </c>
      <c r="G163" s="95">
        <v>266</v>
      </c>
      <c r="H163" s="95">
        <v>200</v>
      </c>
      <c r="I163" s="96">
        <v>36</v>
      </c>
      <c r="J163" s="96">
        <v>20</v>
      </c>
      <c r="K163" s="96">
        <v>162</v>
      </c>
      <c r="L163" s="96">
        <v>2</v>
      </c>
      <c r="M163" s="96">
        <v>0</v>
      </c>
      <c r="N163" s="96">
        <v>0</v>
      </c>
      <c r="O163" s="153">
        <v>0</v>
      </c>
      <c r="P163" s="96">
        <v>0.1</v>
      </c>
      <c r="Q163" s="96">
        <v>0.09</v>
      </c>
      <c r="R163" s="96">
        <v>0</v>
      </c>
      <c r="S163" s="96">
        <v>0</v>
      </c>
      <c r="T163" s="100">
        <v>0</v>
      </c>
    </row>
    <row r="164" spans="1:20" ht="16.5" customHeight="1">
      <c r="A164" s="97" t="s">
        <v>90</v>
      </c>
      <c r="B164" s="97" t="s">
        <v>42</v>
      </c>
      <c r="C164" s="87">
        <v>150</v>
      </c>
      <c r="D164" s="96">
        <v>2.54</v>
      </c>
      <c r="E164" s="96">
        <v>5.44</v>
      </c>
      <c r="F164" s="96">
        <v>20.3</v>
      </c>
      <c r="G164" s="95">
        <v>132</v>
      </c>
      <c r="H164" s="95">
        <v>471</v>
      </c>
      <c r="I164" s="96">
        <v>47</v>
      </c>
      <c r="J164" s="96">
        <v>29</v>
      </c>
      <c r="K164" s="96">
        <v>85</v>
      </c>
      <c r="L164" s="96">
        <v>1.1</v>
      </c>
      <c r="M164" s="96">
        <v>4.4</v>
      </c>
      <c r="N164" s="96">
        <v>0.24</v>
      </c>
      <c r="O164" s="96">
        <v>26.4</v>
      </c>
      <c r="P164" s="96">
        <v>0.14</v>
      </c>
      <c r="Q164" s="96">
        <v>0.056</v>
      </c>
      <c r="R164" s="96">
        <v>5</v>
      </c>
      <c r="S164" s="96">
        <v>1.8</v>
      </c>
      <c r="T164" s="23">
        <v>0.06</v>
      </c>
    </row>
    <row r="165" spans="1:20" ht="18.75" customHeight="1">
      <c r="A165" s="85" t="s">
        <v>193</v>
      </c>
      <c r="B165" s="101" t="s">
        <v>138</v>
      </c>
      <c r="C165" s="90" t="s">
        <v>31</v>
      </c>
      <c r="D165" s="96">
        <v>4.125</v>
      </c>
      <c r="E165" s="96">
        <v>0.55</v>
      </c>
      <c r="F165" s="96">
        <v>23.475</v>
      </c>
      <c r="G165" s="95">
        <v>115.35000000000001</v>
      </c>
      <c r="H165" s="95">
        <v>81.8</v>
      </c>
      <c r="I165" s="95">
        <v>13.5</v>
      </c>
      <c r="J165" s="95">
        <v>66</v>
      </c>
      <c r="K165" s="95">
        <v>17.25</v>
      </c>
      <c r="L165" s="95">
        <v>1.0750000000000002</v>
      </c>
      <c r="M165" s="95">
        <v>3.9</v>
      </c>
      <c r="N165" s="95">
        <v>3.1</v>
      </c>
      <c r="O165" s="95">
        <v>14</v>
      </c>
      <c r="P165" s="95">
        <v>0.0825</v>
      </c>
      <c r="Q165" s="95">
        <v>0.03</v>
      </c>
      <c r="R165" s="95">
        <v>0</v>
      </c>
      <c r="S165" s="95">
        <v>0</v>
      </c>
      <c r="T165" s="95">
        <v>0</v>
      </c>
    </row>
    <row r="166" spans="1:20" ht="18.75" customHeight="1">
      <c r="A166" s="101" t="s">
        <v>98</v>
      </c>
      <c r="B166" s="101" t="s">
        <v>94</v>
      </c>
      <c r="C166" s="133">
        <v>200</v>
      </c>
      <c r="D166" s="96">
        <v>0.1</v>
      </c>
      <c r="E166" s="96">
        <v>0.1</v>
      </c>
      <c r="F166" s="96">
        <v>14.9</v>
      </c>
      <c r="G166" s="95">
        <v>103</v>
      </c>
      <c r="H166" s="95">
        <v>96.6</v>
      </c>
      <c r="I166" s="95">
        <v>4</v>
      </c>
      <c r="J166" s="95">
        <v>4</v>
      </c>
      <c r="K166" s="95">
        <v>3</v>
      </c>
      <c r="L166" s="95">
        <v>0</v>
      </c>
      <c r="M166" s="95">
        <v>0.9</v>
      </c>
      <c r="N166" s="95">
        <v>7.9</v>
      </c>
      <c r="O166" s="95">
        <v>0.9</v>
      </c>
      <c r="P166" s="95">
        <v>0.01</v>
      </c>
      <c r="Q166" s="95">
        <v>0.004</v>
      </c>
      <c r="R166" s="95">
        <v>4</v>
      </c>
      <c r="S166" s="95">
        <v>0</v>
      </c>
      <c r="T166" s="95">
        <v>0</v>
      </c>
    </row>
    <row r="167" spans="1:20" ht="18.75" customHeight="1" thickBot="1">
      <c r="A167" s="235"/>
      <c r="B167" s="236" t="s">
        <v>27</v>
      </c>
      <c r="C167" s="237">
        <v>950</v>
      </c>
      <c r="D167" s="162">
        <f aca="true" t="shared" si="19" ref="D167:T167">SUM(D161:D166)</f>
        <v>26.735</v>
      </c>
      <c r="E167" s="162">
        <f t="shared" si="19"/>
        <v>35.23</v>
      </c>
      <c r="F167" s="162">
        <f t="shared" si="19"/>
        <v>104.565</v>
      </c>
      <c r="G167" s="162">
        <f t="shared" si="19"/>
        <v>809.35</v>
      </c>
      <c r="H167" s="178">
        <f t="shared" si="19"/>
        <v>1043.3999999999999</v>
      </c>
      <c r="I167" s="162">
        <f t="shared" si="19"/>
        <v>167.2</v>
      </c>
      <c r="J167" s="162">
        <f t="shared" si="19"/>
        <v>157.05</v>
      </c>
      <c r="K167" s="162">
        <f t="shared" si="19"/>
        <v>367.85</v>
      </c>
      <c r="L167" s="162">
        <f t="shared" si="19"/>
        <v>5.8549999999999995</v>
      </c>
      <c r="M167" s="162">
        <f t="shared" si="19"/>
        <v>10.010000000000002</v>
      </c>
      <c r="N167" s="162">
        <f t="shared" si="19"/>
        <v>11.25</v>
      </c>
      <c r="O167" s="178">
        <f t="shared" si="19"/>
        <v>46.10999999999999</v>
      </c>
      <c r="P167" s="162">
        <f t="shared" si="19"/>
        <v>0.4525</v>
      </c>
      <c r="Q167" s="162">
        <f t="shared" si="19"/>
        <v>0.22</v>
      </c>
      <c r="R167" s="162">
        <f t="shared" si="19"/>
        <v>25</v>
      </c>
      <c r="S167" s="162">
        <f t="shared" si="19"/>
        <v>2.02</v>
      </c>
      <c r="T167" s="240">
        <f t="shared" si="19"/>
        <v>0.06</v>
      </c>
    </row>
    <row r="168" spans="1:20" ht="15" customHeight="1" thickBot="1">
      <c r="A168" s="163"/>
      <c r="B168" s="163" t="s">
        <v>38</v>
      </c>
      <c r="C168" s="164"/>
      <c r="D168" s="198">
        <f aca="true" t="shared" si="20" ref="D168:T168">D159+D167</f>
        <v>46.765</v>
      </c>
      <c r="E168" s="198">
        <f t="shared" si="20"/>
        <v>56.849999999999994</v>
      </c>
      <c r="F168" s="198">
        <f t="shared" si="20"/>
        <v>194.465</v>
      </c>
      <c r="G168" s="198">
        <f t="shared" si="20"/>
        <v>1412.15</v>
      </c>
      <c r="H168" s="199">
        <f t="shared" si="20"/>
        <v>1964.3999999999999</v>
      </c>
      <c r="I168" s="199">
        <f t="shared" si="20"/>
        <v>420.45</v>
      </c>
      <c r="J168" s="198">
        <f t="shared" si="20"/>
        <v>364.6</v>
      </c>
      <c r="K168" s="199">
        <f t="shared" si="20"/>
        <v>785.2</v>
      </c>
      <c r="L168" s="198">
        <f t="shared" si="20"/>
        <v>11.844999999999999</v>
      </c>
      <c r="M168" s="198">
        <f t="shared" si="20"/>
        <v>27.18</v>
      </c>
      <c r="N168" s="198">
        <f t="shared" si="20"/>
        <v>37.83</v>
      </c>
      <c r="O168" s="199">
        <f t="shared" si="20"/>
        <v>352.03000000000003</v>
      </c>
      <c r="P168" s="198">
        <f t="shared" si="20"/>
        <v>0.8525</v>
      </c>
      <c r="Q168" s="198">
        <f t="shared" si="20"/>
        <v>0.774</v>
      </c>
      <c r="R168" s="198">
        <f t="shared" si="20"/>
        <v>69.66</v>
      </c>
      <c r="S168" s="199">
        <f t="shared" si="20"/>
        <v>72.42</v>
      </c>
      <c r="T168" s="199">
        <f t="shared" si="20"/>
        <v>0.29000000000000004</v>
      </c>
    </row>
    <row r="169" spans="1:10" ht="21" customHeight="1" thickBot="1">
      <c r="A169" s="30"/>
      <c r="B169" s="14" t="s">
        <v>149</v>
      </c>
      <c r="C169" s="30"/>
      <c r="D169" s="31"/>
      <c r="E169" s="31"/>
      <c r="F169" s="31"/>
      <c r="G169" s="31"/>
      <c r="H169" s="31"/>
      <c r="I169" s="60"/>
      <c r="J169" s="61"/>
    </row>
    <row r="170" spans="1:20" ht="25.5" customHeight="1" thickBot="1">
      <c r="A170" s="478" t="s">
        <v>170</v>
      </c>
      <c r="B170" s="491" t="s">
        <v>10</v>
      </c>
      <c r="C170" s="115" t="s">
        <v>171</v>
      </c>
      <c r="D170" s="481" t="s">
        <v>11</v>
      </c>
      <c r="E170" s="482"/>
      <c r="F170" s="483"/>
      <c r="G170" s="15" t="s">
        <v>12</v>
      </c>
      <c r="H170" s="488" t="s">
        <v>172</v>
      </c>
      <c r="I170" s="489"/>
      <c r="J170" s="489"/>
      <c r="K170" s="489"/>
      <c r="L170" s="489"/>
      <c r="M170" s="489"/>
      <c r="N170" s="489"/>
      <c r="O170" s="490"/>
      <c r="P170" s="484" t="s">
        <v>13</v>
      </c>
      <c r="Q170" s="485"/>
      <c r="R170" s="485"/>
      <c r="S170" s="485"/>
      <c r="T170" s="486"/>
    </row>
    <row r="171" spans="1:20" ht="27.75" customHeight="1" thickBot="1">
      <c r="A171" s="479"/>
      <c r="B171" s="479"/>
      <c r="C171" s="116" t="s">
        <v>173</v>
      </c>
      <c r="D171" s="16" t="s">
        <v>14</v>
      </c>
      <c r="E171" s="16" t="s">
        <v>15</v>
      </c>
      <c r="F171" s="16" t="s">
        <v>16</v>
      </c>
      <c r="G171" s="16" t="s">
        <v>17</v>
      </c>
      <c r="H171" s="118" t="s">
        <v>174</v>
      </c>
      <c r="I171" s="118" t="s">
        <v>18</v>
      </c>
      <c r="J171" s="118" t="s">
        <v>19</v>
      </c>
      <c r="K171" s="118" t="s">
        <v>20</v>
      </c>
      <c r="L171" s="118" t="s">
        <v>21</v>
      </c>
      <c r="M171" s="374" t="s">
        <v>183</v>
      </c>
      <c r="N171" s="118" t="s">
        <v>175</v>
      </c>
      <c r="O171" s="118" t="s">
        <v>176</v>
      </c>
      <c r="P171" s="118" t="s">
        <v>22</v>
      </c>
      <c r="Q171" s="118" t="s">
        <v>134</v>
      </c>
      <c r="R171" s="118" t="s">
        <v>23</v>
      </c>
      <c r="S171" s="118" t="s">
        <v>177</v>
      </c>
      <c r="T171" s="118" t="s">
        <v>178</v>
      </c>
    </row>
    <row r="172" spans="1:20" ht="14.25" customHeight="1" thickBot="1">
      <c r="A172" s="45"/>
      <c r="B172" s="26" t="s">
        <v>24</v>
      </c>
      <c r="C172" s="27"/>
      <c r="D172" s="46"/>
      <c r="E172" s="46"/>
      <c r="F172" s="46"/>
      <c r="G172" s="47"/>
      <c r="H172" s="69"/>
      <c r="I172" s="379"/>
      <c r="J172" s="380"/>
      <c r="K172" s="380"/>
      <c r="L172" s="380"/>
      <c r="M172" s="380"/>
      <c r="N172" s="380"/>
      <c r="O172" s="380"/>
      <c r="P172" s="380"/>
      <c r="Q172" s="380"/>
      <c r="R172" s="380"/>
      <c r="S172" s="380"/>
      <c r="T172" s="380"/>
    </row>
    <row r="173" spans="1:20" ht="17.25" customHeight="1">
      <c r="A173" s="448" t="s">
        <v>180</v>
      </c>
      <c r="B173" s="232" t="s">
        <v>160</v>
      </c>
      <c r="C173" s="90">
        <v>100</v>
      </c>
      <c r="D173" s="95">
        <v>1.2</v>
      </c>
      <c r="E173" s="96">
        <v>4.7</v>
      </c>
      <c r="F173" s="96">
        <v>7.7</v>
      </c>
      <c r="G173" s="95">
        <v>78</v>
      </c>
      <c r="H173" s="95">
        <v>328</v>
      </c>
      <c r="I173" s="95">
        <v>19.2</v>
      </c>
      <c r="J173" s="95">
        <v>35</v>
      </c>
      <c r="K173" s="95">
        <v>11.7</v>
      </c>
      <c r="L173" s="95">
        <v>0.4</v>
      </c>
      <c r="M173" s="95">
        <v>0.03</v>
      </c>
      <c r="N173" s="95">
        <v>0.3</v>
      </c>
      <c r="O173" s="95">
        <v>6.3</v>
      </c>
      <c r="P173" s="95">
        <v>0.03</v>
      </c>
      <c r="Q173" s="95">
        <v>0.03</v>
      </c>
      <c r="R173" s="95">
        <v>8.3</v>
      </c>
      <c r="S173" s="95">
        <v>4</v>
      </c>
      <c r="T173" s="95">
        <v>0</v>
      </c>
    </row>
    <row r="174" spans="1:20" ht="17.25" customHeight="1">
      <c r="A174" s="421" t="s">
        <v>205</v>
      </c>
      <c r="B174" s="97" t="s">
        <v>206</v>
      </c>
      <c r="C174" s="87">
        <v>100</v>
      </c>
      <c r="D174" s="95">
        <v>13</v>
      </c>
      <c r="E174" s="96">
        <v>12</v>
      </c>
      <c r="F174" s="96">
        <v>20</v>
      </c>
      <c r="G174" s="96">
        <v>180</v>
      </c>
      <c r="H174" s="96">
        <v>175.6</v>
      </c>
      <c r="I174" s="96">
        <v>22.7</v>
      </c>
      <c r="J174" s="153">
        <v>5.6</v>
      </c>
      <c r="K174" s="96">
        <v>28.4</v>
      </c>
      <c r="L174" s="96">
        <v>0.3</v>
      </c>
      <c r="M174" s="96">
        <v>4</v>
      </c>
      <c r="N174" s="96">
        <v>9.5</v>
      </c>
      <c r="O174" s="153">
        <v>97.3</v>
      </c>
      <c r="P174" s="96">
        <v>0.08</v>
      </c>
      <c r="Q174" s="96">
        <v>0.12</v>
      </c>
      <c r="R174" s="96">
        <v>2.41</v>
      </c>
      <c r="S174" s="96">
        <v>54.4</v>
      </c>
      <c r="T174" s="96">
        <v>0</v>
      </c>
    </row>
    <row r="175" spans="1:20" ht="17.25" customHeight="1">
      <c r="A175" s="101" t="s">
        <v>97</v>
      </c>
      <c r="B175" s="238" t="s">
        <v>93</v>
      </c>
      <c r="C175" s="133">
        <v>180</v>
      </c>
      <c r="D175" s="96">
        <v>2.67</v>
      </c>
      <c r="E175" s="96">
        <v>3.53</v>
      </c>
      <c r="F175" s="96">
        <v>31.06</v>
      </c>
      <c r="G175" s="95">
        <v>237.49</v>
      </c>
      <c r="H175" s="95">
        <v>198</v>
      </c>
      <c r="I175" s="95">
        <v>24.06</v>
      </c>
      <c r="J175" s="132">
        <v>151</v>
      </c>
      <c r="K175" s="132">
        <v>253</v>
      </c>
      <c r="L175" s="95">
        <v>4</v>
      </c>
      <c r="M175" s="95">
        <v>1.74</v>
      </c>
      <c r="N175" s="95">
        <v>3</v>
      </c>
      <c r="O175" s="95">
        <v>12</v>
      </c>
      <c r="P175" s="95">
        <v>0.3</v>
      </c>
      <c r="Q175" s="95">
        <v>0.09</v>
      </c>
      <c r="R175" s="95">
        <v>2</v>
      </c>
      <c r="S175" s="95">
        <v>0.8</v>
      </c>
      <c r="T175" s="95">
        <v>0</v>
      </c>
    </row>
    <row r="176" spans="1:20" ht="16.5" customHeight="1">
      <c r="A176" s="119" t="s">
        <v>145</v>
      </c>
      <c r="B176" s="234" t="s">
        <v>35</v>
      </c>
      <c r="C176" s="133">
        <v>30</v>
      </c>
      <c r="D176" s="96">
        <v>1.4</v>
      </c>
      <c r="E176" s="96">
        <v>0.28</v>
      </c>
      <c r="F176" s="96">
        <v>10.25</v>
      </c>
      <c r="G176" s="96">
        <v>51.5</v>
      </c>
      <c r="H176" s="96">
        <v>78</v>
      </c>
      <c r="I176" s="96">
        <v>7.25</v>
      </c>
      <c r="J176" s="96">
        <v>37.5</v>
      </c>
      <c r="K176" s="96">
        <v>11.75</v>
      </c>
      <c r="L176" s="96">
        <v>0.95</v>
      </c>
      <c r="M176" s="96">
        <v>1.4</v>
      </c>
      <c r="N176" s="96">
        <v>1.8</v>
      </c>
      <c r="O176" s="96">
        <v>8</v>
      </c>
      <c r="P176" s="96">
        <v>0.04</v>
      </c>
      <c r="Q176" s="96">
        <v>0.08</v>
      </c>
      <c r="R176" s="96">
        <v>0</v>
      </c>
      <c r="S176" s="96">
        <v>0</v>
      </c>
      <c r="T176" s="96">
        <v>0</v>
      </c>
    </row>
    <row r="177" spans="1:20" ht="16.5" customHeight="1">
      <c r="A177" s="101" t="s">
        <v>96</v>
      </c>
      <c r="B177" s="101" t="s">
        <v>45</v>
      </c>
      <c r="C177" s="135">
        <v>200</v>
      </c>
      <c r="D177" s="96">
        <v>1.5</v>
      </c>
      <c r="E177" s="96">
        <v>1.3</v>
      </c>
      <c r="F177" s="96">
        <v>22.4</v>
      </c>
      <c r="G177" s="95">
        <v>107</v>
      </c>
      <c r="H177" s="95">
        <v>168</v>
      </c>
      <c r="I177" s="96">
        <v>161</v>
      </c>
      <c r="J177" s="96">
        <v>7</v>
      </c>
      <c r="K177" s="153">
        <v>145</v>
      </c>
      <c r="L177" s="96">
        <v>1</v>
      </c>
      <c r="M177" s="96">
        <v>9</v>
      </c>
      <c r="N177" s="96">
        <v>2</v>
      </c>
      <c r="O177" s="96">
        <v>20</v>
      </c>
      <c r="P177" s="96">
        <v>0.02</v>
      </c>
      <c r="Q177" s="96">
        <v>0.15</v>
      </c>
      <c r="R177" s="96">
        <v>1</v>
      </c>
      <c r="S177" s="96">
        <v>23.8</v>
      </c>
      <c r="T177" s="96">
        <v>0</v>
      </c>
    </row>
    <row r="178" spans="1:20" ht="22.5" customHeight="1" thickBot="1">
      <c r="A178" s="89" t="s">
        <v>49</v>
      </c>
      <c r="B178" s="98" t="s">
        <v>179</v>
      </c>
      <c r="C178" s="137">
        <v>100</v>
      </c>
      <c r="D178" s="139">
        <v>0.7</v>
      </c>
      <c r="E178" s="139">
        <v>0.1</v>
      </c>
      <c r="F178" s="139">
        <v>7.5</v>
      </c>
      <c r="G178" s="138">
        <v>38</v>
      </c>
      <c r="H178" s="138">
        <v>155</v>
      </c>
      <c r="I178" s="139">
        <v>30</v>
      </c>
      <c r="J178" s="139">
        <v>11</v>
      </c>
      <c r="K178" s="140">
        <v>17</v>
      </c>
      <c r="L178" s="139">
        <v>0.1</v>
      </c>
      <c r="M178" s="139">
        <v>0.3</v>
      </c>
      <c r="N178" s="139">
        <v>0.1</v>
      </c>
      <c r="O178" s="141">
        <v>150</v>
      </c>
      <c r="P178" s="139">
        <v>0.04</v>
      </c>
      <c r="Q178" s="139">
        <v>0.03</v>
      </c>
      <c r="R178" s="139">
        <v>38</v>
      </c>
      <c r="S178" s="139">
        <v>5</v>
      </c>
      <c r="T178" s="138">
        <v>0</v>
      </c>
    </row>
    <row r="179" spans="1:20" ht="16.5" customHeight="1" thickBot="1">
      <c r="A179" s="164"/>
      <c r="B179" s="164" t="s">
        <v>27</v>
      </c>
      <c r="C179" s="164">
        <f>SUM(C173:C178)</f>
        <v>710</v>
      </c>
      <c r="D179" s="110">
        <f>SUM(D173:D178)</f>
        <v>20.469999999999995</v>
      </c>
      <c r="E179" s="110">
        <f aca="true" t="shared" si="21" ref="E179:T179">SUM(E173:E178)</f>
        <v>21.910000000000004</v>
      </c>
      <c r="F179" s="110">
        <f t="shared" si="21"/>
        <v>98.91</v>
      </c>
      <c r="G179" s="110">
        <f t="shared" si="21"/>
        <v>691.99</v>
      </c>
      <c r="H179" s="109">
        <f t="shared" si="21"/>
        <v>1102.6</v>
      </c>
      <c r="I179" s="110">
        <f t="shared" si="21"/>
        <v>264.21</v>
      </c>
      <c r="J179" s="110">
        <f t="shared" si="21"/>
        <v>247.1</v>
      </c>
      <c r="K179" s="110">
        <f t="shared" si="21"/>
        <v>466.85</v>
      </c>
      <c r="L179" s="110">
        <f t="shared" si="21"/>
        <v>6.75</v>
      </c>
      <c r="M179" s="110">
        <f t="shared" si="21"/>
        <v>16.470000000000002</v>
      </c>
      <c r="N179" s="110">
        <f t="shared" si="21"/>
        <v>16.700000000000003</v>
      </c>
      <c r="O179" s="109">
        <f t="shared" si="21"/>
        <v>293.6</v>
      </c>
      <c r="P179" s="110">
        <f t="shared" si="21"/>
        <v>0.51</v>
      </c>
      <c r="Q179" s="110">
        <f t="shared" si="21"/>
        <v>0.5</v>
      </c>
      <c r="R179" s="110">
        <f t="shared" si="21"/>
        <v>51.71</v>
      </c>
      <c r="S179" s="109">
        <f t="shared" si="21"/>
        <v>88</v>
      </c>
      <c r="T179" s="109">
        <f t="shared" si="21"/>
        <v>0</v>
      </c>
    </row>
    <row r="180" spans="1:20" ht="18" customHeight="1" thickBot="1">
      <c r="A180" s="45"/>
      <c r="B180" s="26" t="s">
        <v>28</v>
      </c>
      <c r="C180" s="27"/>
      <c r="D180" s="46"/>
      <c r="E180" s="46"/>
      <c r="F180" s="4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ht="20.25" customHeight="1">
      <c r="A181" s="120" t="s">
        <v>197</v>
      </c>
      <c r="B181" s="232" t="s">
        <v>144</v>
      </c>
      <c r="C181" s="231">
        <v>100</v>
      </c>
      <c r="D181" s="129">
        <v>5.74</v>
      </c>
      <c r="E181" s="129">
        <v>4.57</v>
      </c>
      <c r="F181" s="129">
        <v>17.98</v>
      </c>
      <c r="G181" s="129">
        <v>93.58</v>
      </c>
      <c r="H181" s="129">
        <v>99</v>
      </c>
      <c r="I181" s="129">
        <v>10.2</v>
      </c>
      <c r="J181" s="129">
        <v>8.4</v>
      </c>
      <c r="K181" s="129">
        <v>15</v>
      </c>
      <c r="L181" s="129">
        <v>0.25</v>
      </c>
      <c r="M181" s="129">
        <v>0.01</v>
      </c>
      <c r="N181" s="129">
        <v>0.01</v>
      </c>
      <c r="O181" s="129">
        <v>0</v>
      </c>
      <c r="P181" s="129">
        <v>0.11</v>
      </c>
      <c r="Q181" s="129">
        <v>0.05</v>
      </c>
      <c r="R181" s="129">
        <v>10</v>
      </c>
      <c r="S181" s="129">
        <v>0</v>
      </c>
      <c r="T181" s="129">
        <v>0</v>
      </c>
    </row>
    <row r="182" spans="1:20" ht="20.25" customHeight="1">
      <c r="A182" s="97" t="s">
        <v>95</v>
      </c>
      <c r="B182" s="345" t="s">
        <v>46</v>
      </c>
      <c r="C182" s="102" t="s">
        <v>29</v>
      </c>
      <c r="D182" s="95">
        <v>7.07</v>
      </c>
      <c r="E182" s="96">
        <v>7.82</v>
      </c>
      <c r="F182" s="96">
        <v>15.1</v>
      </c>
      <c r="G182" s="134">
        <v>150</v>
      </c>
      <c r="H182" s="134">
        <v>144</v>
      </c>
      <c r="I182" s="134">
        <v>56.5</v>
      </c>
      <c r="J182" s="134">
        <v>29.65</v>
      </c>
      <c r="K182" s="134">
        <v>85.6</v>
      </c>
      <c r="L182" s="134">
        <v>1.43</v>
      </c>
      <c r="M182" s="134">
        <v>0.8</v>
      </c>
      <c r="N182" s="134">
        <v>0.01</v>
      </c>
      <c r="O182" s="134">
        <v>4.81</v>
      </c>
      <c r="P182" s="134">
        <v>0.06</v>
      </c>
      <c r="Q182" s="134">
        <v>0.02</v>
      </c>
      <c r="R182" s="134">
        <v>11</v>
      </c>
      <c r="S182" s="134">
        <v>0.22</v>
      </c>
      <c r="T182" s="134">
        <v>0</v>
      </c>
    </row>
    <row r="183" spans="1:20" ht="21" customHeight="1">
      <c r="A183" s="422" t="s">
        <v>207</v>
      </c>
      <c r="B183" s="101" t="s">
        <v>208</v>
      </c>
      <c r="C183" s="90">
        <v>100</v>
      </c>
      <c r="D183" s="96">
        <v>11.4</v>
      </c>
      <c r="E183" s="96">
        <v>18.2</v>
      </c>
      <c r="F183" s="96">
        <v>20</v>
      </c>
      <c r="G183" s="95">
        <v>266</v>
      </c>
      <c r="H183" s="95">
        <v>200</v>
      </c>
      <c r="I183" s="96">
        <v>36</v>
      </c>
      <c r="J183" s="96">
        <v>20</v>
      </c>
      <c r="K183" s="96">
        <v>162</v>
      </c>
      <c r="L183" s="96">
        <v>2</v>
      </c>
      <c r="M183" s="96">
        <v>0</v>
      </c>
      <c r="N183" s="96">
        <v>0</v>
      </c>
      <c r="O183" s="153">
        <v>0</v>
      </c>
      <c r="P183" s="96">
        <v>0.1</v>
      </c>
      <c r="Q183" s="96">
        <v>0.09</v>
      </c>
      <c r="R183" s="96">
        <v>0</v>
      </c>
      <c r="S183" s="96">
        <v>0</v>
      </c>
      <c r="T183" s="100">
        <v>0</v>
      </c>
    </row>
    <row r="184" spans="1:20" ht="21" customHeight="1">
      <c r="A184" s="97" t="s">
        <v>90</v>
      </c>
      <c r="B184" s="97" t="s">
        <v>42</v>
      </c>
      <c r="C184" s="87">
        <v>180</v>
      </c>
      <c r="D184" s="95">
        <v>3.78</v>
      </c>
      <c r="E184" s="96">
        <v>8.1</v>
      </c>
      <c r="F184" s="96">
        <v>26.28</v>
      </c>
      <c r="G184" s="96">
        <v>196.2</v>
      </c>
      <c r="H184" s="100">
        <v>471</v>
      </c>
      <c r="I184" s="180">
        <v>47</v>
      </c>
      <c r="J184" s="180">
        <v>29</v>
      </c>
      <c r="K184" s="180">
        <v>85</v>
      </c>
      <c r="L184" s="180">
        <v>1.1</v>
      </c>
      <c r="M184" s="180">
        <v>4.4</v>
      </c>
      <c r="N184" s="180">
        <v>0.24</v>
      </c>
      <c r="O184" s="180">
        <v>26.4</v>
      </c>
      <c r="P184" s="180">
        <v>0.14</v>
      </c>
      <c r="Q184" s="180">
        <v>0.06</v>
      </c>
      <c r="R184" s="180">
        <v>5</v>
      </c>
      <c r="S184" s="180">
        <v>1.8</v>
      </c>
      <c r="T184" s="180">
        <v>0.06</v>
      </c>
    </row>
    <row r="185" spans="1:20" ht="21" customHeight="1">
      <c r="A185" s="85" t="s">
        <v>193</v>
      </c>
      <c r="B185" s="101" t="s">
        <v>138</v>
      </c>
      <c r="C185" s="90" t="s">
        <v>31</v>
      </c>
      <c r="D185" s="96">
        <v>4.125</v>
      </c>
      <c r="E185" s="96">
        <v>0.55</v>
      </c>
      <c r="F185" s="96">
        <v>23.475</v>
      </c>
      <c r="G185" s="95">
        <v>115.35000000000001</v>
      </c>
      <c r="H185" s="95">
        <v>81.8</v>
      </c>
      <c r="I185" s="95">
        <v>13.5</v>
      </c>
      <c r="J185" s="95">
        <v>66</v>
      </c>
      <c r="K185" s="95">
        <v>17.25</v>
      </c>
      <c r="L185" s="95">
        <v>1.0750000000000002</v>
      </c>
      <c r="M185" s="95">
        <v>3.9</v>
      </c>
      <c r="N185" s="95">
        <v>3.1</v>
      </c>
      <c r="O185" s="95">
        <v>14</v>
      </c>
      <c r="P185" s="95">
        <v>0.0825</v>
      </c>
      <c r="Q185" s="95">
        <v>0.03</v>
      </c>
      <c r="R185" s="95">
        <v>0</v>
      </c>
      <c r="S185" s="95">
        <v>0</v>
      </c>
      <c r="T185" s="95">
        <v>0</v>
      </c>
    </row>
    <row r="186" spans="1:20" ht="19.5" customHeight="1">
      <c r="A186" s="101" t="s">
        <v>98</v>
      </c>
      <c r="B186" s="101" t="s">
        <v>94</v>
      </c>
      <c r="C186" s="133">
        <v>200</v>
      </c>
      <c r="D186" s="96">
        <v>0.1</v>
      </c>
      <c r="E186" s="96">
        <v>0.1</v>
      </c>
      <c r="F186" s="96">
        <v>19.9</v>
      </c>
      <c r="G186" s="95">
        <v>103</v>
      </c>
      <c r="H186" s="95">
        <v>96.6</v>
      </c>
      <c r="I186" s="95">
        <v>4</v>
      </c>
      <c r="J186" s="95">
        <v>4</v>
      </c>
      <c r="K186" s="95">
        <v>3</v>
      </c>
      <c r="L186" s="95">
        <v>0</v>
      </c>
      <c r="M186" s="95">
        <v>0.9</v>
      </c>
      <c r="N186" s="95">
        <v>7.9</v>
      </c>
      <c r="O186" s="95">
        <v>0.9</v>
      </c>
      <c r="P186" s="95">
        <v>0.01</v>
      </c>
      <c r="Q186" s="95">
        <v>0.004</v>
      </c>
      <c r="R186" s="95">
        <v>4</v>
      </c>
      <c r="S186" s="95">
        <v>0</v>
      </c>
      <c r="T186" s="95">
        <v>0</v>
      </c>
    </row>
    <row r="187" spans="1:20" ht="18.75" customHeight="1" thickBot="1">
      <c r="A187" s="161"/>
      <c r="B187" s="172" t="s">
        <v>27</v>
      </c>
      <c r="C187" s="435">
        <v>905</v>
      </c>
      <c r="D187" s="240">
        <f aca="true" t="shared" si="22" ref="D187:T187">SUM(D181:D186)</f>
        <v>32.215</v>
      </c>
      <c r="E187" s="240">
        <f t="shared" si="22"/>
        <v>39.339999999999996</v>
      </c>
      <c r="F187" s="240">
        <f t="shared" si="22"/>
        <v>122.73500000000001</v>
      </c>
      <c r="G187" s="240">
        <f t="shared" si="22"/>
        <v>924.13</v>
      </c>
      <c r="H187" s="242">
        <f t="shared" si="22"/>
        <v>1092.3999999999999</v>
      </c>
      <c r="I187" s="240">
        <f t="shared" si="22"/>
        <v>167.2</v>
      </c>
      <c r="J187" s="240">
        <f t="shared" si="22"/>
        <v>157.05</v>
      </c>
      <c r="K187" s="240">
        <f t="shared" si="22"/>
        <v>367.85</v>
      </c>
      <c r="L187" s="240">
        <f t="shared" si="22"/>
        <v>5.8549999999999995</v>
      </c>
      <c r="M187" s="240">
        <f t="shared" si="22"/>
        <v>10.010000000000002</v>
      </c>
      <c r="N187" s="240">
        <f t="shared" si="22"/>
        <v>11.260000000000002</v>
      </c>
      <c r="O187" s="242">
        <f t="shared" si="22"/>
        <v>46.10999999999999</v>
      </c>
      <c r="P187" s="240">
        <f t="shared" si="22"/>
        <v>0.5025000000000001</v>
      </c>
      <c r="Q187" s="240">
        <f t="shared" si="22"/>
        <v>0.254</v>
      </c>
      <c r="R187" s="240">
        <f t="shared" si="22"/>
        <v>30</v>
      </c>
      <c r="S187" s="240">
        <f t="shared" si="22"/>
        <v>2.02</v>
      </c>
      <c r="T187" s="240">
        <f t="shared" si="22"/>
        <v>0.06</v>
      </c>
    </row>
    <row r="188" spans="1:20" ht="18" customHeight="1" thickBot="1">
      <c r="A188" s="163"/>
      <c r="B188" s="163" t="s">
        <v>43</v>
      </c>
      <c r="C188" s="164"/>
      <c r="D188" s="198">
        <f>D187+D179</f>
        <v>52.685</v>
      </c>
      <c r="E188" s="198">
        <f>E187+E179</f>
        <v>61.25</v>
      </c>
      <c r="F188" s="198">
        <f>F187+F179</f>
        <v>221.645</v>
      </c>
      <c r="G188" s="198">
        <f>G187+G179</f>
        <v>1616.12</v>
      </c>
      <c r="H188" s="199">
        <f>H187+H179</f>
        <v>2195</v>
      </c>
      <c r="I188" s="199">
        <f aca="true" t="shared" si="23" ref="I188:T188">I179+I187</f>
        <v>431.40999999999997</v>
      </c>
      <c r="J188" s="198">
        <f t="shared" si="23"/>
        <v>404.15</v>
      </c>
      <c r="K188" s="199">
        <f t="shared" si="23"/>
        <v>834.7</v>
      </c>
      <c r="L188" s="198">
        <f t="shared" si="23"/>
        <v>12.605</v>
      </c>
      <c r="M188" s="198">
        <f t="shared" si="23"/>
        <v>26.480000000000004</v>
      </c>
      <c r="N188" s="198">
        <f t="shared" si="23"/>
        <v>27.960000000000004</v>
      </c>
      <c r="O188" s="199">
        <f t="shared" si="23"/>
        <v>339.71000000000004</v>
      </c>
      <c r="P188" s="198">
        <f t="shared" si="23"/>
        <v>1.0125000000000002</v>
      </c>
      <c r="Q188" s="198">
        <f t="shared" si="23"/>
        <v>0.754</v>
      </c>
      <c r="R188" s="198">
        <f t="shared" si="23"/>
        <v>81.71000000000001</v>
      </c>
      <c r="S188" s="198">
        <f t="shared" si="23"/>
        <v>90.02</v>
      </c>
      <c r="T188" s="198">
        <f t="shared" si="23"/>
        <v>0.06</v>
      </c>
    </row>
    <row r="189" spans="2:11" ht="16.5" customHeight="1">
      <c r="B189" s="10" t="s">
        <v>150</v>
      </c>
      <c r="C189" s="52"/>
      <c r="D189" s="11" t="s">
        <v>133</v>
      </c>
      <c r="E189" s="11"/>
      <c r="F189" s="11"/>
      <c r="G189" s="52"/>
      <c r="H189" s="52"/>
      <c r="J189" s="67" t="s">
        <v>201</v>
      </c>
      <c r="K189" s="4"/>
    </row>
    <row r="190" spans="2:8" ht="16.5" customHeight="1">
      <c r="B190" s="10" t="s">
        <v>34</v>
      </c>
      <c r="C190" s="52"/>
      <c r="D190" s="31"/>
      <c r="E190" s="31"/>
      <c r="F190" s="31"/>
      <c r="G190" s="52"/>
      <c r="H190" s="52"/>
    </row>
    <row r="191" spans="2:8" ht="16.5" customHeight="1">
      <c r="B191" s="10" t="s">
        <v>220</v>
      </c>
      <c r="C191" s="52"/>
      <c r="D191" s="31"/>
      <c r="E191" s="31"/>
      <c r="F191" s="31"/>
      <c r="G191" s="52"/>
      <c r="H191" s="52"/>
    </row>
    <row r="192" spans="2:8" ht="16.5" customHeight="1" thickBot="1">
      <c r="B192" s="65" t="s">
        <v>135</v>
      </c>
      <c r="C192" s="1"/>
      <c r="D192" s="12"/>
      <c r="E192" s="12"/>
      <c r="F192" s="12"/>
      <c r="G192" s="1"/>
      <c r="H192" s="1"/>
    </row>
    <row r="193" spans="1:20" ht="16.5" customHeight="1" thickBot="1">
      <c r="A193" s="478" t="s">
        <v>170</v>
      </c>
      <c r="B193" s="491" t="s">
        <v>10</v>
      </c>
      <c r="C193" s="115" t="s">
        <v>171</v>
      </c>
      <c r="D193" s="481" t="s">
        <v>11</v>
      </c>
      <c r="E193" s="482"/>
      <c r="F193" s="483"/>
      <c r="G193" s="15" t="s">
        <v>12</v>
      </c>
      <c r="H193" s="488" t="s">
        <v>172</v>
      </c>
      <c r="I193" s="489"/>
      <c r="J193" s="489"/>
      <c r="K193" s="489"/>
      <c r="L193" s="489"/>
      <c r="M193" s="489"/>
      <c r="N193" s="489"/>
      <c r="O193" s="490"/>
      <c r="P193" s="484" t="s">
        <v>13</v>
      </c>
      <c r="Q193" s="485"/>
      <c r="R193" s="485"/>
      <c r="S193" s="485"/>
      <c r="T193" s="486"/>
    </row>
    <row r="194" spans="1:20" ht="21" customHeight="1" thickBot="1">
      <c r="A194" s="479"/>
      <c r="B194" s="479"/>
      <c r="C194" s="116" t="s">
        <v>173</v>
      </c>
      <c r="D194" s="16" t="s">
        <v>14</v>
      </c>
      <c r="E194" s="16" t="s">
        <v>15</v>
      </c>
      <c r="F194" s="16" t="s">
        <v>16</v>
      </c>
      <c r="G194" s="16" t="s">
        <v>17</v>
      </c>
      <c r="H194" s="118" t="s">
        <v>174</v>
      </c>
      <c r="I194" s="118" t="s">
        <v>18</v>
      </c>
      <c r="J194" s="118" t="s">
        <v>19</v>
      </c>
      <c r="K194" s="118" t="s">
        <v>20</v>
      </c>
      <c r="L194" s="118" t="s">
        <v>21</v>
      </c>
      <c r="M194" s="374" t="s">
        <v>183</v>
      </c>
      <c r="N194" s="118" t="s">
        <v>175</v>
      </c>
      <c r="O194" s="118" t="s">
        <v>176</v>
      </c>
      <c r="P194" s="118" t="s">
        <v>22</v>
      </c>
      <c r="Q194" s="118" t="s">
        <v>134</v>
      </c>
      <c r="R194" s="118" t="s">
        <v>23</v>
      </c>
      <c r="S194" s="118" t="s">
        <v>177</v>
      </c>
      <c r="T194" s="118" t="s">
        <v>178</v>
      </c>
    </row>
    <row r="195" spans="1:20" ht="16.5" customHeight="1" thickBot="1">
      <c r="A195" s="45"/>
      <c r="B195" s="26" t="s">
        <v>24</v>
      </c>
      <c r="C195" s="27"/>
      <c r="D195" s="46"/>
      <c r="E195" s="46"/>
      <c r="F195" s="46"/>
      <c r="G195" s="46"/>
      <c r="H195" s="46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7"/>
    </row>
    <row r="196" spans="1:20" ht="18.75" customHeight="1">
      <c r="A196" s="449" t="s">
        <v>121</v>
      </c>
      <c r="B196" s="473" t="s">
        <v>232</v>
      </c>
      <c r="C196" s="257">
        <v>205</v>
      </c>
      <c r="D196" s="180">
        <v>3.56</v>
      </c>
      <c r="E196" s="100">
        <v>8.6</v>
      </c>
      <c r="F196" s="100">
        <v>32.86</v>
      </c>
      <c r="G196" s="155">
        <v>223.6</v>
      </c>
      <c r="H196" s="155">
        <v>146</v>
      </c>
      <c r="I196" s="100">
        <v>147</v>
      </c>
      <c r="J196" s="221">
        <v>155</v>
      </c>
      <c r="K196" s="100">
        <v>32.2</v>
      </c>
      <c r="L196" s="100">
        <v>0.45</v>
      </c>
      <c r="M196" s="100">
        <v>9</v>
      </c>
      <c r="N196" s="100">
        <v>2</v>
      </c>
      <c r="O196" s="100">
        <v>20</v>
      </c>
      <c r="P196" s="100">
        <v>0.07</v>
      </c>
      <c r="Q196" s="100">
        <v>0.15</v>
      </c>
      <c r="R196" s="100">
        <v>1.56</v>
      </c>
      <c r="S196" s="100">
        <v>22</v>
      </c>
      <c r="T196" s="100">
        <v>0.06</v>
      </c>
    </row>
    <row r="197" spans="1:20" ht="18.75" customHeight="1">
      <c r="A197" s="450" t="s">
        <v>145</v>
      </c>
      <c r="B197" s="108" t="s">
        <v>124</v>
      </c>
      <c r="C197" s="99">
        <v>30</v>
      </c>
      <c r="D197" s="96">
        <v>1.88</v>
      </c>
      <c r="E197" s="96">
        <v>0.2</v>
      </c>
      <c r="F197" s="96">
        <v>12.85</v>
      </c>
      <c r="G197" s="95">
        <v>60.7</v>
      </c>
      <c r="H197" s="95">
        <v>166</v>
      </c>
      <c r="I197" s="96">
        <v>4.75</v>
      </c>
      <c r="J197" s="96">
        <v>16.25</v>
      </c>
      <c r="K197" s="96">
        <v>3.25</v>
      </c>
      <c r="L197" s="96">
        <v>0.3</v>
      </c>
      <c r="M197" s="96">
        <v>1.1</v>
      </c>
      <c r="N197" s="96">
        <v>2</v>
      </c>
      <c r="O197" s="96">
        <v>4.8</v>
      </c>
      <c r="P197" s="96">
        <v>0.03</v>
      </c>
      <c r="Q197" s="96">
        <v>0.01</v>
      </c>
      <c r="R197" s="96">
        <v>0</v>
      </c>
      <c r="S197" s="96">
        <v>0</v>
      </c>
      <c r="T197" s="96">
        <v>0</v>
      </c>
    </row>
    <row r="198" spans="1:20" ht="21" customHeight="1">
      <c r="A198" s="268" t="s">
        <v>122</v>
      </c>
      <c r="B198" s="474" t="s">
        <v>123</v>
      </c>
      <c r="C198" s="99">
        <v>110</v>
      </c>
      <c r="D198" s="100">
        <v>12.9</v>
      </c>
      <c r="E198" s="100">
        <v>9.7</v>
      </c>
      <c r="F198" s="100">
        <v>18.5</v>
      </c>
      <c r="G198" s="180">
        <v>178.1</v>
      </c>
      <c r="H198" s="180">
        <v>92</v>
      </c>
      <c r="I198" s="100">
        <v>37.1</v>
      </c>
      <c r="J198" s="100">
        <v>5.2</v>
      </c>
      <c r="K198" s="221">
        <v>34.9</v>
      </c>
      <c r="L198" s="100">
        <v>0.18</v>
      </c>
      <c r="M198" s="100">
        <v>7.92</v>
      </c>
      <c r="N198" s="100">
        <v>26</v>
      </c>
      <c r="O198" s="100">
        <v>28</v>
      </c>
      <c r="P198" s="100">
        <v>0.02</v>
      </c>
      <c r="Q198" s="100">
        <v>0.2</v>
      </c>
      <c r="R198" s="100">
        <v>0.12</v>
      </c>
      <c r="S198" s="100">
        <v>19.8</v>
      </c>
      <c r="T198" s="100">
        <v>0.01</v>
      </c>
    </row>
    <row r="199" spans="1:20" ht="15.75">
      <c r="A199" s="85" t="s">
        <v>102</v>
      </c>
      <c r="B199" s="97" t="s">
        <v>126</v>
      </c>
      <c r="C199" s="144">
        <v>200</v>
      </c>
      <c r="D199" s="96">
        <v>0.2</v>
      </c>
      <c r="E199" s="96">
        <v>0</v>
      </c>
      <c r="F199" s="96">
        <v>10</v>
      </c>
      <c r="G199" s="134">
        <v>41</v>
      </c>
      <c r="H199" s="134">
        <v>0</v>
      </c>
      <c r="I199" s="96">
        <v>5</v>
      </c>
      <c r="J199" s="96">
        <v>4</v>
      </c>
      <c r="K199" s="96">
        <v>8</v>
      </c>
      <c r="L199" s="96">
        <v>1</v>
      </c>
      <c r="M199" s="96">
        <v>0</v>
      </c>
      <c r="N199" s="96">
        <v>0</v>
      </c>
      <c r="O199" s="96">
        <v>0</v>
      </c>
      <c r="P199" s="96">
        <v>0</v>
      </c>
      <c r="Q199" s="96">
        <v>0</v>
      </c>
      <c r="R199" s="96">
        <v>0</v>
      </c>
      <c r="S199" s="96">
        <v>0</v>
      </c>
      <c r="T199" s="96">
        <v>0</v>
      </c>
    </row>
    <row r="200" spans="1:20" ht="25.5">
      <c r="A200" s="119" t="s">
        <v>49</v>
      </c>
      <c r="B200" s="101" t="s">
        <v>148</v>
      </c>
      <c r="C200" s="135">
        <v>130</v>
      </c>
      <c r="D200" s="96">
        <v>0.5</v>
      </c>
      <c r="E200" s="96">
        <v>0.5</v>
      </c>
      <c r="F200" s="96">
        <v>11</v>
      </c>
      <c r="G200" s="95">
        <v>55.9</v>
      </c>
      <c r="H200" s="95">
        <v>278</v>
      </c>
      <c r="I200" s="96">
        <v>43.18</v>
      </c>
      <c r="J200" s="96">
        <v>11</v>
      </c>
      <c r="K200" s="153">
        <v>17</v>
      </c>
      <c r="L200" s="96">
        <v>0.1</v>
      </c>
      <c r="M200" s="96">
        <v>1.76</v>
      </c>
      <c r="N200" s="96">
        <v>0.26</v>
      </c>
      <c r="O200" s="96">
        <v>7.04</v>
      </c>
      <c r="P200" s="96">
        <v>0.04</v>
      </c>
      <c r="Q200" s="96">
        <v>0.016</v>
      </c>
      <c r="R200" s="96">
        <v>35</v>
      </c>
      <c r="S200" s="96">
        <v>3</v>
      </c>
      <c r="T200" s="96">
        <v>0</v>
      </c>
    </row>
    <row r="201" spans="1:20" ht="19.5" customHeight="1" thickBot="1">
      <c r="A201" s="98"/>
      <c r="B201" s="304" t="s">
        <v>27</v>
      </c>
      <c r="C201" s="254">
        <f>SUM(C196:C200)</f>
        <v>675</v>
      </c>
      <c r="D201" s="255">
        <f>SUM(D196:D200)</f>
        <v>19.04</v>
      </c>
      <c r="E201" s="255">
        <f aca="true" t="shared" si="24" ref="E201:T201">SUM(E196:E200)</f>
        <v>19</v>
      </c>
      <c r="F201" s="255">
        <f t="shared" si="24"/>
        <v>85.21000000000001</v>
      </c>
      <c r="G201" s="255">
        <f t="shared" si="24"/>
        <v>559.3</v>
      </c>
      <c r="H201" s="256">
        <f t="shared" si="24"/>
        <v>682</v>
      </c>
      <c r="I201" s="255">
        <f t="shared" si="24"/>
        <v>237.03</v>
      </c>
      <c r="J201" s="255">
        <f t="shared" si="24"/>
        <v>191.45</v>
      </c>
      <c r="K201" s="255">
        <f t="shared" si="24"/>
        <v>95.35</v>
      </c>
      <c r="L201" s="255">
        <f t="shared" si="24"/>
        <v>2.03</v>
      </c>
      <c r="M201" s="255">
        <f t="shared" si="24"/>
        <v>19.78</v>
      </c>
      <c r="N201" s="255">
        <f t="shared" si="24"/>
        <v>30.26</v>
      </c>
      <c r="O201" s="255">
        <f t="shared" si="24"/>
        <v>59.839999999999996</v>
      </c>
      <c r="P201" s="255">
        <f t="shared" si="24"/>
        <v>0.16</v>
      </c>
      <c r="Q201" s="255">
        <f t="shared" si="24"/>
        <v>0.376</v>
      </c>
      <c r="R201" s="255">
        <f t="shared" si="24"/>
        <v>36.68</v>
      </c>
      <c r="S201" s="255">
        <f t="shared" si="24"/>
        <v>44.8</v>
      </c>
      <c r="T201" s="255">
        <f t="shared" si="24"/>
        <v>0.06999999999999999</v>
      </c>
    </row>
    <row r="202" spans="1:20" ht="16.5" customHeight="1" thickBot="1">
      <c r="A202" s="188"/>
      <c r="B202" s="189" t="s">
        <v>28</v>
      </c>
      <c r="C202" s="190"/>
      <c r="D202" s="46"/>
      <c r="E202" s="46"/>
      <c r="F202" s="46"/>
      <c r="G202" s="46"/>
      <c r="H202" s="46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7"/>
    </row>
    <row r="203" spans="1:20" ht="15.75">
      <c r="A203" s="111" t="s">
        <v>79</v>
      </c>
      <c r="B203" s="111" t="s">
        <v>77</v>
      </c>
      <c r="C203" s="35">
        <v>60</v>
      </c>
      <c r="D203" s="100">
        <v>3.3899999999999997</v>
      </c>
      <c r="E203" s="100">
        <v>6.22</v>
      </c>
      <c r="F203" s="100">
        <v>3.9191999999999996</v>
      </c>
      <c r="G203" s="100">
        <v>94.24199999999999</v>
      </c>
      <c r="H203" s="100">
        <v>128.3</v>
      </c>
      <c r="I203" s="100">
        <v>129.962</v>
      </c>
      <c r="J203" s="100">
        <v>70.614</v>
      </c>
      <c r="K203" s="100">
        <v>130.872</v>
      </c>
      <c r="L203" s="100">
        <v>0.6594</v>
      </c>
      <c r="M203" s="100">
        <v>4</v>
      </c>
      <c r="N203" s="100">
        <v>1.51</v>
      </c>
      <c r="O203" s="100">
        <v>8.8</v>
      </c>
      <c r="P203" s="100">
        <v>0.01122</v>
      </c>
      <c r="Q203" s="100">
        <v>0.04</v>
      </c>
      <c r="R203" s="100">
        <v>4.3229999999999995</v>
      </c>
      <c r="S203" s="100">
        <v>18.9</v>
      </c>
      <c r="T203" s="100">
        <v>0.08</v>
      </c>
    </row>
    <row r="204" spans="1:20" ht="15.75">
      <c r="A204" s="91" t="s">
        <v>103</v>
      </c>
      <c r="B204" s="91" t="s">
        <v>47</v>
      </c>
      <c r="C204" s="103" t="s">
        <v>48</v>
      </c>
      <c r="D204" s="100">
        <v>6.58</v>
      </c>
      <c r="E204" s="100">
        <v>7.7</v>
      </c>
      <c r="F204" s="100">
        <v>28</v>
      </c>
      <c r="G204" s="180">
        <v>158.7</v>
      </c>
      <c r="H204" s="180">
        <v>87.2</v>
      </c>
      <c r="I204" s="180">
        <v>28.75</v>
      </c>
      <c r="J204" s="180">
        <v>44.75</v>
      </c>
      <c r="K204" s="180">
        <v>35</v>
      </c>
      <c r="L204" s="180">
        <v>0.95</v>
      </c>
      <c r="M204" s="180">
        <v>4.8</v>
      </c>
      <c r="N204" s="180">
        <v>8</v>
      </c>
      <c r="O204" s="180">
        <v>42</v>
      </c>
      <c r="P204" s="180">
        <v>0.05</v>
      </c>
      <c r="Q204" s="180">
        <v>0.09</v>
      </c>
      <c r="R204" s="180">
        <v>1</v>
      </c>
      <c r="S204" s="180">
        <v>5.21</v>
      </c>
      <c r="T204" s="180">
        <v>0.4</v>
      </c>
    </row>
    <row r="205" spans="1:26" s="59" customFormat="1" ht="25.5" customHeight="1">
      <c r="A205" s="104" t="s">
        <v>104</v>
      </c>
      <c r="B205" s="125" t="s">
        <v>101</v>
      </c>
      <c r="C205" s="87">
        <v>200</v>
      </c>
      <c r="D205" s="96">
        <v>17.67</v>
      </c>
      <c r="E205" s="96">
        <v>17.4</v>
      </c>
      <c r="F205" s="96">
        <v>21.8843</v>
      </c>
      <c r="G205" s="96">
        <v>265</v>
      </c>
      <c r="H205" s="96">
        <v>670</v>
      </c>
      <c r="I205" s="96">
        <v>146.82</v>
      </c>
      <c r="J205" s="96">
        <v>229.54</v>
      </c>
      <c r="K205" s="96">
        <v>260.14</v>
      </c>
      <c r="L205" s="96">
        <v>2.472</v>
      </c>
      <c r="M205" s="96">
        <v>6.34</v>
      </c>
      <c r="N205" s="96">
        <v>0.24</v>
      </c>
      <c r="O205" s="96">
        <v>55.44</v>
      </c>
      <c r="P205" s="96">
        <v>0.2</v>
      </c>
      <c r="Q205" s="96">
        <v>0.12</v>
      </c>
      <c r="R205" s="96">
        <v>23.32</v>
      </c>
      <c r="S205" s="96">
        <v>36</v>
      </c>
      <c r="T205" s="96">
        <v>0.01</v>
      </c>
      <c r="U205" s="7"/>
      <c r="V205" s="7"/>
      <c r="W205" s="7"/>
      <c r="X205" s="7"/>
      <c r="Y205" s="7"/>
      <c r="Z205" s="7"/>
    </row>
    <row r="206" spans="1:26" s="59" customFormat="1" ht="21.75" customHeight="1">
      <c r="A206" s="85" t="s">
        <v>193</v>
      </c>
      <c r="B206" s="101" t="s">
        <v>138</v>
      </c>
      <c r="C206" s="90" t="s">
        <v>31</v>
      </c>
      <c r="D206" s="96">
        <v>4.125</v>
      </c>
      <c r="E206" s="96">
        <v>0.55</v>
      </c>
      <c r="F206" s="96">
        <v>23.475</v>
      </c>
      <c r="G206" s="95">
        <v>115.35000000000001</v>
      </c>
      <c r="H206" s="95">
        <v>81.8</v>
      </c>
      <c r="I206" s="95">
        <v>13.5</v>
      </c>
      <c r="J206" s="95">
        <v>66</v>
      </c>
      <c r="K206" s="95">
        <v>17.25</v>
      </c>
      <c r="L206" s="95">
        <v>1.0750000000000002</v>
      </c>
      <c r="M206" s="95">
        <v>3.9</v>
      </c>
      <c r="N206" s="95">
        <v>3.1</v>
      </c>
      <c r="O206" s="95">
        <v>14</v>
      </c>
      <c r="P206" s="95">
        <v>0.0825</v>
      </c>
      <c r="Q206" s="95">
        <v>0.03</v>
      </c>
      <c r="R206" s="95">
        <v>0</v>
      </c>
      <c r="S206" s="95">
        <v>0</v>
      </c>
      <c r="T206" s="95">
        <v>0</v>
      </c>
      <c r="U206" s="7"/>
      <c r="V206" s="7"/>
      <c r="W206" s="7"/>
      <c r="X206" s="7"/>
      <c r="Y206" s="7"/>
      <c r="Z206" s="7"/>
    </row>
    <row r="207" spans="1:26" s="59" customFormat="1" ht="15.75">
      <c r="A207" s="97" t="s">
        <v>146</v>
      </c>
      <c r="B207" s="97" t="s">
        <v>147</v>
      </c>
      <c r="C207" s="243">
        <v>200</v>
      </c>
      <c r="D207" s="96">
        <v>0.2</v>
      </c>
      <c r="E207" s="96">
        <v>0</v>
      </c>
      <c r="F207" s="96">
        <v>24.23</v>
      </c>
      <c r="G207" s="95">
        <v>95</v>
      </c>
      <c r="H207" s="95">
        <v>15.2</v>
      </c>
      <c r="I207" s="95">
        <v>60</v>
      </c>
      <c r="J207" s="95">
        <v>20</v>
      </c>
      <c r="K207" s="95">
        <v>3</v>
      </c>
      <c r="L207" s="95">
        <v>2.3</v>
      </c>
      <c r="M207" s="95">
        <v>0</v>
      </c>
      <c r="N207" s="95">
        <v>0</v>
      </c>
      <c r="O207" s="95">
        <v>0</v>
      </c>
      <c r="P207" s="95">
        <v>0.3</v>
      </c>
      <c r="Q207" s="95">
        <v>0.34</v>
      </c>
      <c r="R207" s="95">
        <v>20</v>
      </c>
      <c r="S207" s="95">
        <v>130</v>
      </c>
      <c r="T207" s="95">
        <v>1.68</v>
      </c>
      <c r="U207" s="7"/>
      <c r="V207" s="7"/>
      <c r="W207" s="7"/>
      <c r="X207" s="7"/>
      <c r="Y207" s="7"/>
      <c r="Z207" s="7"/>
    </row>
    <row r="208" spans="1:26" s="59" customFormat="1" ht="19.5" customHeight="1">
      <c r="A208" s="147" t="s">
        <v>165</v>
      </c>
      <c r="B208" s="97" t="s">
        <v>233</v>
      </c>
      <c r="C208" s="144">
        <v>25</v>
      </c>
      <c r="D208" s="96">
        <v>0.9</v>
      </c>
      <c r="E208" s="96">
        <v>1.25</v>
      </c>
      <c r="F208" s="96">
        <v>15.5</v>
      </c>
      <c r="G208" s="134">
        <v>84</v>
      </c>
      <c r="H208" s="134">
        <v>115</v>
      </c>
      <c r="I208" s="96">
        <v>88</v>
      </c>
      <c r="J208" s="96">
        <v>17</v>
      </c>
      <c r="K208" s="96">
        <v>80</v>
      </c>
      <c r="L208" s="96">
        <v>0.4</v>
      </c>
      <c r="M208" s="96">
        <v>0</v>
      </c>
      <c r="N208" s="96">
        <v>0</v>
      </c>
      <c r="O208" s="96">
        <v>0</v>
      </c>
      <c r="P208" s="96">
        <v>0.02</v>
      </c>
      <c r="Q208" s="96">
        <v>0.11</v>
      </c>
      <c r="R208" s="96">
        <v>41.34</v>
      </c>
      <c r="S208" s="134">
        <v>0.1</v>
      </c>
      <c r="T208" s="96">
        <v>41.34</v>
      </c>
      <c r="U208" s="7"/>
      <c r="V208" s="7"/>
      <c r="W208" s="7"/>
      <c r="X208" s="7"/>
      <c r="Y208" s="7"/>
      <c r="Z208" s="7"/>
    </row>
    <row r="209" spans="1:26" s="59" customFormat="1" ht="20.25" customHeight="1" thickBot="1">
      <c r="A209" s="235"/>
      <c r="B209" s="124" t="s">
        <v>27</v>
      </c>
      <c r="C209" s="166">
        <v>837</v>
      </c>
      <c r="D209" s="152">
        <f>SUM(D203:D208)</f>
        <v>32.865</v>
      </c>
      <c r="E209" s="152">
        <f>SUM(E203:E208)</f>
        <v>33.120000000000005</v>
      </c>
      <c r="F209" s="152">
        <f>SUM(F203:F208)</f>
        <v>117.00850000000001</v>
      </c>
      <c r="G209" s="107">
        <f>SUM(G203:G208)</f>
        <v>812.292</v>
      </c>
      <c r="H209" s="107">
        <f>SUM(H203:H208)</f>
        <v>1097.5</v>
      </c>
      <c r="I209" s="152">
        <f aca="true" t="shared" si="25" ref="I209:T209">SUM(I203:I208)</f>
        <v>467.032</v>
      </c>
      <c r="J209" s="152">
        <f t="shared" si="25"/>
        <v>447.904</v>
      </c>
      <c r="K209" s="152">
        <f t="shared" si="25"/>
        <v>526.262</v>
      </c>
      <c r="L209" s="152">
        <f t="shared" si="25"/>
        <v>7.856400000000001</v>
      </c>
      <c r="M209" s="152">
        <f t="shared" si="25"/>
        <v>19.04</v>
      </c>
      <c r="N209" s="152">
        <f t="shared" si="25"/>
        <v>12.85</v>
      </c>
      <c r="O209" s="107">
        <f t="shared" si="25"/>
        <v>120.24</v>
      </c>
      <c r="P209" s="152">
        <f t="shared" si="25"/>
        <v>0.6637200000000001</v>
      </c>
      <c r="Q209" s="152">
        <f t="shared" si="25"/>
        <v>0.7300000000000001</v>
      </c>
      <c r="R209" s="152">
        <f t="shared" si="25"/>
        <v>89.983</v>
      </c>
      <c r="S209" s="152">
        <f t="shared" si="25"/>
        <v>190.21</v>
      </c>
      <c r="T209" s="107">
        <f t="shared" si="25"/>
        <v>43.510000000000005</v>
      </c>
      <c r="U209" s="7"/>
      <c r="V209" s="7"/>
      <c r="W209" s="7"/>
      <c r="X209" s="7"/>
      <c r="Y209" s="7"/>
      <c r="Z209" s="7"/>
    </row>
    <row r="210" spans="1:26" s="59" customFormat="1" ht="20.25" customHeight="1" thickBot="1">
      <c r="A210" s="244"/>
      <c r="B210" s="244" t="s">
        <v>50</v>
      </c>
      <c r="C210" s="245"/>
      <c r="D210" s="198">
        <f aca="true" t="shared" si="26" ref="D210:T210">D209+D201</f>
        <v>51.905</v>
      </c>
      <c r="E210" s="198">
        <f t="shared" si="26"/>
        <v>52.120000000000005</v>
      </c>
      <c r="F210" s="198">
        <f t="shared" si="26"/>
        <v>202.2185</v>
      </c>
      <c r="G210" s="199">
        <f t="shared" si="26"/>
        <v>1371.592</v>
      </c>
      <c r="H210" s="199">
        <f t="shared" si="26"/>
        <v>1779.5</v>
      </c>
      <c r="I210" s="198">
        <f t="shared" si="26"/>
        <v>704.062</v>
      </c>
      <c r="J210" s="198">
        <f t="shared" si="26"/>
        <v>639.354</v>
      </c>
      <c r="K210" s="198">
        <f t="shared" si="26"/>
        <v>621.612</v>
      </c>
      <c r="L210" s="198">
        <f t="shared" si="26"/>
        <v>9.8864</v>
      </c>
      <c r="M210" s="198">
        <f t="shared" si="26"/>
        <v>38.82</v>
      </c>
      <c r="N210" s="198">
        <f t="shared" si="26"/>
        <v>43.11</v>
      </c>
      <c r="O210" s="199">
        <f t="shared" si="26"/>
        <v>180.07999999999998</v>
      </c>
      <c r="P210" s="198">
        <f t="shared" si="26"/>
        <v>0.8237200000000001</v>
      </c>
      <c r="Q210" s="198">
        <f t="shared" si="26"/>
        <v>1.106</v>
      </c>
      <c r="R210" s="198">
        <f t="shared" si="26"/>
        <v>126.66300000000001</v>
      </c>
      <c r="S210" s="198">
        <f t="shared" si="26"/>
        <v>235.01</v>
      </c>
      <c r="T210" s="199">
        <f t="shared" si="26"/>
        <v>43.580000000000005</v>
      </c>
      <c r="U210" s="7"/>
      <c r="V210" s="7"/>
      <c r="W210" s="7"/>
      <c r="X210" s="7"/>
      <c r="Y210" s="7"/>
      <c r="Z210" s="7"/>
    </row>
    <row r="211" spans="1:26" s="59" customFormat="1" ht="21.75" customHeight="1" thickBot="1">
      <c r="A211" s="246"/>
      <c r="B211" s="247" t="s">
        <v>149</v>
      </c>
      <c r="C211" s="248"/>
      <c r="D211" s="31"/>
      <c r="E211" s="31"/>
      <c r="F211" s="31"/>
      <c r="G211" s="31"/>
      <c r="H211" s="31"/>
      <c r="I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0" ht="16.5" customHeight="1" thickBot="1">
      <c r="A212" s="478" t="s">
        <v>170</v>
      </c>
      <c r="B212" s="491" t="s">
        <v>10</v>
      </c>
      <c r="C212" s="115" t="s">
        <v>171</v>
      </c>
      <c r="D212" s="481" t="s">
        <v>11</v>
      </c>
      <c r="E212" s="482"/>
      <c r="F212" s="483"/>
      <c r="G212" s="15" t="s">
        <v>12</v>
      </c>
      <c r="H212" s="488" t="s">
        <v>172</v>
      </c>
      <c r="I212" s="489"/>
      <c r="J212" s="489"/>
      <c r="K212" s="489"/>
      <c r="L212" s="489"/>
      <c r="M212" s="489"/>
      <c r="N212" s="489"/>
      <c r="O212" s="490"/>
      <c r="P212" s="484" t="s">
        <v>13</v>
      </c>
      <c r="Q212" s="485"/>
      <c r="R212" s="485"/>
      <c r="S212" s="485"/>
      <c r="T212" s="486"/>
    </row>
    <row r="213" spans="1:20" ht="21" customHeight="1" thickBot="1">
      <c r="A213" s="479"/>
      <c r="B213" s="479"/>
      <c r="C213" s="117" t="s">
        <v>173</v>
      </c>
      <c r="D213" s="16" t="s">
        <v>14</v>
      </c>
      <c r="E213" s="16" t="s">
        <v>15</v>
      </c>
      <c r="F213" s="16" t="s">
        <v>16</v>
      </c>
      <c r="G213" s="16" t="s">
        <v>17</v>
      </c>
      <c r="H213" s="118" t="s">
        <v>174</v>
      </c>
      <c r="I213" s="118" t="s">
        <v>18</v>
      </c>
      <c r="J213" s="118" t="s">
        <v>19</v>
      </c>
      <c r="K213" s="118" t="s">
        <v>20</v>
      </c>
      <c r="L213" s="118" t="s">
        <v>21</v>
      </c>
      <c r="M213" s="374" t="s">
        <v>183</v>
      </c>
      <c r="N213" s="118" t="s">
        <v>175</v>
      </c>
      <c r="O213" s="118" t="s">
        <v>176</v>
      </c>
      <c r="P213" s="118" t="s">
        <v>22</v>
      </c>
      <c r="Q213" s="118" t="s">
        <v>134</v>
      </c>
      <c r="R213" s="118" t="s">
        <v>23</v>
      </c>
      <c r="S213" s="118" t="s">
        <v>177</v>
      </c>
      <c r="T213" s="118" t="s">
        <v>178</v>
      </c>
    </row>
    <row r="214" spans="1:20" ht="16.5" customHeight="1" thickBot="1">
      <c r="A214" s="188"/>
      <c r="B214" s="189" t="s">
        <v>24</v>
      </c>
      <c r="C214" s="190"/>
      <c r="D214" s="46"/>
      <c r="E214" s="46"/>
      <c r="F214" s="46"/>
      <c r="G214" s="46"/>
      <c r="H214" s="46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382"/>
      <c r="T214" s="387"/>
    </row>
    <row r="215" spans="1:20" ht="27" customHeight="1">
      <c r="A215" s="449" t="s">
        <v>121</v>
      </c>
      <c r="B215" s="473" t="s">
        <v>232</v>
      </c>
      <c r="C215" s="257">
        <v>205</v>
      </c>
      <c r="D215" s="180">
        <v>3.56</v>
      </c>
      <c r="E215" s="100">
        <v>8.6</v>
      </c>
      <c r="F215" s="100">
        <v>32.86</v>
      </c>
      <c r="G215" s="155">
        <v>223.6</v>
      </c>
      <c r="H215" s="155">
        <v>146</v>
      </c>
      <c r="I215" s="100">
        <v>147</v>
      </c>
      <c r="J215" s="221">
        <v>155</v>
      </c>
      <c r="K215" s="100">
        <v>32.2</v>
      </c>
      <c r="L215" s="100">
        <v>0.45</v>
      </c>
      <c r="M215" s="100">
        <v>9</v>
      </c>
      <c r="N215" s="100">
        <v>2</v>
      </c>
      <c r="O215" s="100">
        <v>20</v>
      </c>
      <c r="P215" s="100">
        <v>0.07</v>
      </c>
      <c r="Q215" s="100">
        <v>0.15</v>
      </c>
      <c r="R215" s="100">
        <v>1.56</v>
      </c>
      <c r="S215" s="100">
        <v>22</v>
      </c>
      <c r="T215" s="100">
        <v>0.06</v>
      </c>
    </row>
    <row r="216" spans="1:20" ht="24" customHeight="1">
      <c r="A216" s="119" t="s">
        <v>145</v>
      </c>
      <c r="B216" s="475" t="s">
        <v>124</v>
      </c>
      <c r="C216" s="99">
        <v>40</v>
      </c>
      <c r="D216" s="96">
        <v>2.1</v>
      </c>
      <c r="E216" s="96">
        <v>0.3</v>
      </c>
      <c r="F216" s="96">
        <v>15</v>
      </c>
      <c r="G216" s="95">
        <v>83</v>
      </c>
      <c r="H216" s="95">
        <v>166</v>
      </c>
      <c r="I216" s="96">
        <v>4.75</v>
      </c>
      <c r="J216" s="96">
        <v>16.25</v>
      </c>
      <c r="K216" s="96">
        <v>3.25</v>
      </c>
      <c r="L216" s="96">
        <v>0.3</v>
      </c>
      <c r="M216" s="96">
        <v>1.1</v>
      </c>
      <c r="N216" s="96">
        <v>2</v>
      </c>
      <c r="O216" s="96">
        <v>4.8</v>
      </c>
      <c r="P216" s="96">
        <v>0.03</v>
      </c>
      <c r="Q216" s="96">
        <v>0.01</v>
      </c>
      <c r="R216" s="96">
        <v>0</v>
      </c>
      <c r="S216" s="96">
        <v>0</v>
      </c>
      <c r="T216" s="96">
        <v>0</v>
      </c>
    </row>
    <row r="217" spans="1:20" ht="24" customHeight="1">
      <c r="A217" s="268" t="s">
        <v>122</v>
      </c>
      <c r="B217" s="474" t="s">
        <v>123</v>
      </c>
      <c r="C217" s="99">
        <v>110</v>
      </c>
      <c r="D217" s="100">
        <v>12.9</v>
      </c>
      <c r="E217" s="100">
        <v>9.7</v>
      </c>
      <c r="F217" s="100">
        <v>18.5</v>
      </c>
      <c r="G217" s="180">
        <v>178.1</v>
      </c>
      <c r="H217" s="180">
        <v>92</v>
      </c>
      <c r="I217" s="100">
        <v>37.1</v>
      </c>
      <c r="J217" s="100">
        <v>5.2</v>
      </c>
      <c r="K217" s="221">
        <v>34.9</v>
      </c>
      <c r="L217" s="100">
        <v>0.18</v>
      </c>
      <c r="M217" s="100">
        <v>7.92</v>
      </c>
      <c r="N217" s="100">
        <v>26</v>
      </c>
      <c r="O217" s="100">
        <v>28</v>
      </c>
      <c r="P217" s="100">
        <v>0.02</v>
      </c>
      <c r="Q217" s="100">
        <v>0.2</v>
      </c>
      <c r="R217" s="100">
        <v>0.12</v>
      </c>
      <c r="S217" s="100">
        <v>19.8</v>
      </c>
      <c r="T217" s="100">
        <v>0.01</v>
      </c>
    </row>
    <row r="218" spans="1:20" ht="15.75">
      <c r="A218" s="85" t="s">
        <v>102</v>
      </c>
      <c r="B218" s="265" t="s">
        <v>126</v>
      </c>
      <c r="C218" s="144">
        <v>200</v>
      </c>
      <c r="D218" s="96">
        <v>0.2</v>
      </c>
      <c r="E218" s="96">
        <v>0</v>
      </c>
      <c r="F218" s="96">
        <v>10</v>
      </c>
      <c r="G218" s="134">
        <v>41</v>
      </c>
      <c r="H218" s="134">
        <v>0</v>
      </c>
      <c r="I218" s="96">
        <v>5</v>
      </c>
      <c r="J218" s="96">
        <v>4</v>
      </c>
      <c r="K218" s="96">
        <v>8</v>
      </c>
      <c r="L218" s="96">
        <v>1</v>
      </c>
      <c r="M218" s="96">
        <v>0</v>
      </c>
      <c r="N218" s="96">
        <v>0</v>
      </c>
      <c r="O218" s="96">
        <v>0</v>
      </c>
      <c r="P218" s="96">
        <v>0</v>
      </c>
      <c r="Q218" s="96">
        <v>0</v>
      </c>
      <c r="R218" s="96">
        <v>0</v>
      </c>
      <c r="S218" s="96">
        <v>0</v>
      </c>
      <c r="T218" s="96">
        <v>0</v>
      </c>
    </row>
    <row r="219" spans="1:20" ht="16.5" customHeight="1">
      <c r="A219" s="89" t="s">
        <v>169</v>
      </c>
      <c r="B219" s="121" t="s">
        <v>148</v>
      </c>
      <c r="C219" s="135">
        <v>130</v>
      </c>
      <c r="D219" s="96">
        <v>0.5</v>
      </c>
      <c r="E219" s="96">
        <v>0.5</v>
      </c>
      <c r="F219" s="96">
        <v>11</v>
      </c>
      <c r="G219" s="95">
        <v>65</v>
      </c>
      <c r="H219" s="95">
        <v>278</v>
      </c>
      <c r="I219" s="96">
        <v>30</v>
      </c>
      <c r="J219" s="96">
        <v>13.5</v>
      </c>
      <c r="K219" s="153">
        <v>30</v>
      </c>
      <c r="L219" s="96">
        <v>0.75</v>
      </c>
      <c r="M219" s="96">
        <v>3</v>
      </c>
      <c r="N219" s="96">
        <v>0.45</v>
      </c>
      <c r="O219" s="96">
        <v>12</v>
      </c>
      <c r="P219" s="96">
        <v>0.045</v>
      </c>
      <c r="Q219" s="96">
        <v>0.03</v>
      </c>
      <c r="R219" s="96">
        <v>15</v>
      </c>
      <c r="S219" s="95">
        <v>7.5</v>
      </c>
      <c r="T219" s="96">
        <v>0</v>
      </c>
    </row>
    <row r="220" spans="1:20" ht="19.5" customHeight="1" thickBot="1">
      <c r="A220" s="98"/>
      <c r="B220" s="291" t="s">
        <v>27</v>
      </c>
      <c r="C220" s="249">
        <v>695</v>
      </c>
      <c r="D220" s="252">
        <f aca="true" t="shared" si="27" ref="D220:T220">SUM(D215:D219)</f>
        <v>19.26</v>
      </c>
      <c r="E220" s="252">
        <f t="shared" si="27"/>
        <v>19.1</v>
      </c>
      <c r="F220" s="252">
        <f t="shared" si="27"/>
        <v>87.36</v>
      </c>
      <c r="G220" s="252">
        <f t="shared" si="27"/>
        <v>590.7</v>
      </c>
      <c r="H220" s="252">
        <f t="shared" si="27"/>
        <v>682</v>
      </c>
      <c r="I220" s="252">
        <f t="shared" si="27"/>
        <v>223.85</v>
      </c>
      <c r="J220" s="252">
        <f t="shared" si="27"/>
        <v>193.95</v>
      </c>
      <c r="K220" s="252">
        <f t="shared" si="27"/>
        <v>108.35</v>
      </c>
      <c r="L220" s="252">
        <f t="shared" si="27"/>
        <v>2.6799999999999997</v>
      </c>
      <c r="M220" s="252">
        <f t="shared" si="27"/>
        <v>21.02</v>
      </c>
      <c r="N220" s="252">
        <f t="shared" si="27"/>
        <v>30.45</v>
      </c>
      <c r="O220" s="252">
        <f t="shared" si="27"/>
        <v>64.8</v>
      </c>
      <c r="P220" s="252">
        <f t="shared" si="27"/>
        <v>0.165</v>
      </c>
      <c r="Q220" s="252">
        <f t="shared" si="27"/>
        <v>0.39</v>
      </c>
      <c r="R220" s="252">
        <f t="shared" si="27"/>
        <v>16.68</v>
      </c>
      <c r="S220" s="252">
        <f t="shared" si="27"/>
        <v>49.3</v>
      </c>
      <c r="T220" s="252">
        <f t="shared" si="27"/>
        <v>0.06999999999999999</v>
      </c>
    </row>
    <row r="221" spans="1:26" s="59" customFormat="1" ht="17.25" customHeight="1" thickBot="1">
      <c r="A221" s="188"/>
      <c r="B221" s="189" t="s">
        <v>28</v>
      </c>
      <c r="C221" s="190"/>
      <c r="D221" s="46"/>
      <c r="E221" s="46"/>
      <c r="F221" s="46"/>
      <c r="G221" s="47"/>
      <c r="H221" s="46"/>
      <c r="I221" s="381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7"/>
      <c r="V221" s="7"/>
      <c r="W221" s="7"/>
      <c r="X221" s="7"/>
      <c r="Y221" s="7"/>
      <c r="Z221" s="7"/>
    </row>
    <row r="222" spans="1:26" s="59" customFormat="1" ht="19.5" customHeight="1">
      <c r="A222" s="111" t="s">
        <v>79</v>
      </c>
      <c r="B222" s="111" t="s">
        <v>82</v>
      </c>
      <c r="C222" s="35">
        <v>100</v>
      </c>
      <c r="D222" s="96">
        <v>5.65</v>
      </c>
      <c r="E222" s="96">
        <v>9.36</v>
      </c>
      <c r="F222" s="96">
        <v>6.531999999999999</v>
      </c>
      <c r="G222" s="100">
        <v>127</v>
      </c>
      <c r="H222" s="100">
        <v>213.8</v>
      </c>
      <c r="I222" s="100">
        <v>216.6</v>
      </c>
      <c r="J222" s="100">
        <v>117.69</v>
      </c>
      <c r="K222" s="100">
        <v>218.12</v>
      </c>
      <c r="L222" s="100">
        <v>1.099</v>
      </c>
      <c r="M222" s="100">
        <v>6.7</v>
      </c>
      <c r="N222" s="100">
        <v>2.52</v>
      </c>
      <c r="O222" s="100">
        <v>14.7</v>
      </c>
      <c r="P222" s="100">
        <v>0.018699999999999998</v>
      </c>
      <c r="Q222" s="100">
        <v>0</v>
      </c>
      <c r="R222" s="100">
        <v>7.205</v>
      </c>
      <c r="S222" s="100">
        <v>31.5</v>
      </c>
      <c r="T222" s="100">
        <v>0.02</v>
      </c>
      <c r="U222" s="7"/>
      <c r="V222" s="7"/>
      <c r="W222" s="7"/>
      <c r="X222" s="7"/>
      <c r="Y222" s="7"/>
      <c r="Z222" s="7"/>
    </row>
    <row r="223" spans="1:26" s="59" customFormat="1" ht="15.75">
      <c r="A223" s="91" t="s">
        <v>103</v>
      </c>
      <c r="B223" s="91" t="s">
        <v>47</v>
      </c>
      <c r="C223" s="103" t="s">
        <v>48</v>
      </c>
      <c r="D223" s="100">
        <v>6.58</v>
      </c>
      <c r="E223" s="100">
        <v>7.7</v>
      </c>
      <c r="F223" s="100">
        <v>28</v>
      </c>
      <c r="G223" s="180">
        <v>158.7</v>
      </c>
      <c r="H223" s="180">
        <v>87.2</v>
      </c>
      <c r="I223" s="180">
        <v>28.75</v>
      </c>
      <c r="J223" s="180">
        <v>44.75</v>
      </c>
      <c r="K223" s="180">
        <v>35</v>
      </c>
      <c r="L223" s="180">
        <v>0.95</v>
      </c>
      <c r="M223" s="180">
        <v>4.8</v>
      </c>
      <c r="N223" s="180">
        <v>8</v>
      </c>
      <c r="O223" s="180">
        <v>42</v>
      </c>
      <c r="P223" s="180">
        <v>0.05</v>
      </c>
      <c r="Q223" s="180">
        <v>0.09</v>
      </c>
      <c r="R223" s="180">
        <v>1</v>
      </c>
      <c r="S223" s="180">
        <v>5.21</v>
      </c>
      <c r="T223" s="180">
        <v>0.4</v>
      </c>
      <c r="U223" s="7"/>
      <c r="V223" s="7"/>
      <c r="W223" s="7"/>
      <c r="X223" s="7"/>
      <c r="Y223" s="7"/>
      <c r="Z223" s="7"/>
    </row>
    <row r="224" spans="1:26" s="59" customFormat="1" ht="20.25" customHeight="1">
      <c r="A224" s="104" t="s">
        <v>104</v>
      </c>
      <c r="B224" s="125" t="s">
        <v>101</v>
      </c>
      <c r="C224" s="87">
        <v>225</v>
      </c>
      <c r="D224" s="96">
        <v>18.03</v>
      </c>
      <c r="E224" s="96">
        <v>18.4</v>
      </c>
      <c r="F224" s="96">
        <v>24.79</v>
      </c>
      <c r="G224" s="96">
        <v>444.38</v>
      </c>
      <c r="H224" s="96">
        <v>759</v>
      </c>
      <c r="I224" s="96">
        <v>146.82</v>
      </c>
      <c r="J224" s="96">
        <v>229.54</v>
      </c>
      <c r="K224" s="96">
        <v>260.14</v>
      </c>
      <c r="L224" s="96">
        <v>2.472</v>
      </c>
      <c r="M224" s="96">
        <v>7.18</v>
      </c>
      <c r="N224" s="96">
        <v>0.27</v>
      </c>
      <c r="O224" s="96">
        <v>62.8</v>
      </c>
      <c r="P224" s="96">
        <v>0.3</v>
      </c>
      <c r="Q224" s="96">
        <v>0.15</v>
      </c>
      <c r="R224" s="96">
        <v>23.32</v>
      </c>
      <c r="S224" s="96">
        <v>36</v>
      </c>
      <c r="T224" s="96">
        <v>0.01</v>
      </c>
      <c r="U224" s="7"/>
      <c r="V224" s="7"/>
      <c r="W224" s="7"/>
      <c r="X224" s="7"/>
      <c r="Y224" s="7"/>
      <c r="Z224" s="7"/>
    </row>
    <row r="225" spans="1:26" s="59" customFormat="1" ht="22.5" customHeight="1">
      <c r="A225" s="85" t="s">
        <v>193</v>
      </c>
      <c r="B225" s="101" t="s">
        <v>138</v>
      </c>
      <c r="C225" s="90" t="s">
        <v>31</v>
      </c>
      <c r="D225" s="96">
        <v>4.125</v>
      </c>
      <c r="E225" s="96">
        <v>0.55</v>
      </c>
      <c r="F225" s="96">
        <v>23.475</v>
      </c>
      <c r="G225" s="95">
        <v>115.35000000000001</v>
      </c>
      <c r="H225" s="95">
        <v>81.8</v>
      </c>
      <c r="I225" s="95">
        <v>13.5</v>
      </c>
      <c r="J225" s="95">
        <v>66</v>
      </c>
      <c r="K225" s="95">
        <v>17.25</v>
      </c>
      <c r="L225" s="95">
        <v>1.0750000000000002</v>
      </c>
      <c r="M225" s="95">
        <v>3.9</v>
      </c>
      <c r="N225" s="95">
        <v>3.1</v>
      </c>
      <c r="O225" s="95">
        <v>14</v>
      </c>
      <c r="P225" s="95">
        <v>0.0825</v>
      </c>
      <c r="Q225" s="95">
        <v>0.03</v>
      </c>
      <c r="R225" s="95">
        <v>0</v>
      </c>
      <c r="S225" s="95">
        <v>0</v>
      </c>
      <c r="T225" s="95">
        <v>0</v>
      </c>
      <c r="U225" s="7"/>
      <c r="V225" s="7"/>
      <c r="W225" s="7"/>
      <c r="X225" s="7"/>
      <c r="Y225" s="7"/>
      <c r="Z225" s="7"/>
    </row>
    <row r="226" spans="1:26" s="59" customFormat="1" ht="23.25" customHeight="1">
      <c r="A226" s="97" t="s">
        <v>146</v>
      </c>
      <c r="B226" s="97" t="s">
        <v>147</v>
      </c>
      <c r="C226" s="243">
        <v>200</v>
      </c>
      <c r="D226" s="96">
        <v>0.2</v>
      </c>
      <c r="E226" s="96">
        <v>0</v>
      </c>
      <c r="F226" s="96">
        <v>24.23</v>
      </c>
      <c r="G226" s="95">
        <v>95</v>
      </c>
      <c r="H226" s="95">
        <v>15.2</v>
      </c>
      <c r="I226" s="95">
        <v>60</v>
      </c>
      <c r="J226" s="95">
        <v>20</v>
      </c>
      <c r="K226" s="95">
        <v>3</v>
      </c>
      <c r="L226" s="95">
        <v>2.3</v>
      </c>
      <c r="M226" s="95">
        <v>0</v>
      </c>
      <c r="N226" s="95">
        <v>0</v>
      </c>
      <c r="O226" s="95">
        <v>0</v>
      </c>
      <c r="P226" s="95">
        <v>0.3</v>
      </c>
      <c r="Q226" s="95">
        <v>0.34</v>
      </c>
      <c r="R226" s="95">
        <v>20</v>
      </c>
      <c r="S226" s="95">
        <v>130</v>
      </c>
      <c r="T226" s="95">
        <v>1.68</v>
      </c>
      <c r="U226" s="7"/>
      <c r="V226" s="7"/>
      <c r="W226" s="7"/>
      <c r="X226" s="7"/>
      <c r="Y226" s="7"/>
      <c r="Z226" s="7"/>
    </row>
    <row r="227" spans="1:26" s="59" customFormat="1" ht="18" customHeight="1">
      <c r="A227" s="147" t="s">
        <v>165</v>
      </c>
      <c r="B227" s="97" t="s">
        <v>233</v>
      </c>
      <c r="C227" s="144">
        <v>25</v>
      </c>
      <c r="D227" s="96">
        <v>1.88</v>
      </c>
      <c r="E227" s="96">
        <v>2.5</v>
      </c>
      <c r="F227" s="96">
        <v>18.5</v>
      </c>
      <c r="G227" s="134">
        <v>104</v>
      </c>
      <c r="H227" s="134">
        <v>115</v>
      </c>
      <c r="I227" s="96">
        <v>88</v>
      </c>
      <c r="J227" s="96">
        <v>17</v>
      </c>
      <c r="K227" s="96">
        <v>80</v>
      </c>
      <c r="L227" s="96">
        <v>0.4</v>
      </c>
      <c r="M227" s="96">
        <v>0</v>
      </c>
      <c r="N227" s="96">
        <v>0</v>
      </c>
      <c r="O227" s="96">
        <v>0</v>
      </c>
      <c r="P227" s="96">
        <v>0.02</v>
      </c>
      <c r="Q227" s="96">
        <v>0.11</v>
      </c>
      <c r="R227" s="96">
        <v>41.34</v>
      </c>
      <c r="S227" s="134">
        <v>0.1</v>
      </c>
      <c r="T227" s="96">
        <v>41.34</v>
      </c>
      <c r="U227" s="7"/>
      <c r="V227" s="7"/>
      <c r="W227" s="7"/>
      <c r="X227" s="7"/>
      <c r="Y227" s="7"/>
      <c r="Z227" s="7"/>
    </row>
    <row r="228" spans="1:26" s="59" customFormat="1" ht="17.25" customHeight="1" thickBot="1">
      <c r="A228" s="44"/>
      <c r="B228" s="29" t="s">
        <v>27</v>
      </c>
      <c r="C228" s="261">
        <v>907</v>
      </c>
      <c r="D228" s="250">
        <f>SUM(D222:D227)</f>
        <v>36.46500000000001</v>
      </c>
      <c r="E228" s="250">
        <f>SUM(E222:E227)</f>
        <v>38.50999999999999</v>
      </c>
      <c r="F228" s="250">
        <f>SUM(F222:F227)</f>
        <v>125.527</v>
      </c>
      <c r="G228" s="250">
        <f>SUM(G222:G227)</f>
        <v>1044.4299999999998</v>
      </c>
      <c r="H228" s="263">
        <f>SUM(H222:H227)</f>
        <v>1272</v>
      </c>
      <c r="I228" s="250">
        <f aca="true" t="shared" si="28" ref="I228:T228">SUM(I222:I227)</f>
        <v>553.67</v>
      </c>
      <c r="J228" s="250">
        <f t="shared" si="28"/>
        <v>494.98</v>
      </c>
      <c r="K228" s="250">
        <f t="shared" si="28"/>
        <v>613.51</v>
      </c>
      <c r="L228" s="250">
        <f t="shared" si="28"/>
        <v>8.296</v>
      </c>
      <c r="M228" s="250">
        <f t="shared" si="28"/>
        <v>22.58</v>
      </c>
      <c r="N228" s="250">
        <f t="shared" si="28"/>
        <v>13.889999999999999</v>
      </c>
      <c r="O228" s="263">
        <f t="shared" si="28"/>
        <v>133.5</v>
      </c>
      <c r="P228" s="250">
        <f t="shared" si="28"/>
        <v>0.7712</v>
      </c>
      <c r="Q228" s="250">
        <f t="shared" si="28"/>
        <v>0.7200000000000001</v>
      </c>
      <c r="R228" s="250">
        <f t="shared" si="28"/>
        <v>92.86500000000001</v>
      </c>
      <c r="S228" s="250">
        <f t="shared" si="28"/>
        <v>202.81</v>
      </c>
      <c r="T228" s="250">
        <f t="shared" si="28"/>
        <v>43.45</v>
      </c>
      <c r="U228" s="7"/>
      <c r="V228" s="7"/>
      <c r="W228" s="7"/>
      <c r="X228" s="7"/>
      <c r="Y228" s="7"/>
      <c r="Z228" s="7"/>
    </row>
    <row r="229" spans="1:26" s="59" customFormat="1" ht="22.5" customHeight="1" thickBot="1">
      <c r="A229" s="58"/>
      <c r="B229" s="62" t="s">
        <v>50</v>
      </c>
      <c r="C229" s="63"/>
      <c r="D229" s="251">
        <f>D220+D228</f>
        <v>55.72500000000001</v>
      </c>
      <c r="E229" s="251">
        <f>E220+E228</f>
        <v>57.60999999999999</v>
      </c>
      <c r="F229" s="251">
        <f>F220+F228</f>
        <v>212.887</v>
      </c>
      <c r="G229" s="251">
        <f>G220+G228</f>
        <v>1635.1299999999999</v>
      </c>
      <c r="H229" s="262">
        <f>H220+H228</f>
        <v>1954</v>
      </c>
      <c r="I229" s="251">
        <f aca="true" t="shared" si="29" ref="I229:T229">I220+I228</f>
        <v>777.52</v>
      </c>
      <c r="J229" s="251">
        <f t="shared" si="29"/>
        <v>688.9300000000001</v>
      </c>
      <c r="K229" s="251">
        <f t="shared" si="29"/>
        <v>721.86</v>
      </c>
      <c r="L229" s="251">
        <f t="shared" si="29"/>
        <v>10.975999999999999</v>
      </c>
      <c r="M229" s="251">
        <f t="shared" si="29"/>
        <v>43.599999999999994</v>
      </c>
      <c r="N229" s="251">
        <f t="shared" si="29"/>
        <v>44.339999999999996</v>
      </c>
      <c r="O229" s="262">
        <f t="shared" si="29"/>
        <v>198.3</v>
      </c>
      <c r="P229" s="251">
        <f t="shared" si="29"/>
        <v>0.9362</v>
      </c>
      <c r="Q229" s="251">
        <f t="shared" si="29"/>
        <v>1.11</v>
      </c>
      <c r="R229" s="251">
        <f t="shared" si="29"/>
        <v>109.54500000000002</v>
      </c>
      <c r="S229" s="251">
        <f t="shared" si="29"/>
        <v>252.11</v>
      </c>
      <c r="T229" s="262">
        <f t="shared" si="29"/>
        <v>43.52</v>
      </c>
      <c r="U229" s="7"/>
      <c r="V229" s="7"/>
      <c r="W229" s="7"/>
      <c r="X229" s="7"/>
      <c r="Y229" s="7"/>
      <c r="Z229" s="7"/>
    </row>
    <row r="230" spans="2:11" ht="16.5" customHeight="1">
      <c r="B230" s="10" t="s">
        <v>154</v>
      </c>
      <c r="C230" s="52"/>
      <c r="D230" s="11" t="s">
        <v>133</v>
      </c>
      <c r="E230" s="11"/>
      <c r="F230" s="11"/>
      <c r="G230" s="31"/>
      <c r="H230" s="31"/>
      <c r="J230" s="67" t="s">
        <v>201</v>
      </c>
      <c r="K230" s="4"/>
    </row>
    <row r="231" spans="2:8" ht="16.5" customHeight="1">
      <c r="B231" s="10" t="s">
        <v>53</v>
      </c>
      <c r="C231" s="52"/>
      <c r="D231" s="31"/>
      <c r="E231" s="31"/>
      <c r="F231" s="31"/>
      <c r="G231" s="31"/>
      <c r="H231" s="31"/>
    </row>
    <row r="232" spans="2:8" ht="16.5" customHeight="1">
      <c r="B232" s="10" t="s">
        <v>220</v>
      </c>
      <c r="C232" s="52"/>
      <c r="D232" s="31"/>
      <c r="E232" s="31"/>
      <c r="F232" s="31"/>
      <c r="G232" s="31"/>
      <c r="H232" s="31"/>
    </row>
    <row r="233" spans="2:8" ht="16.5" customHeight="1">
      <c r="B233" s="65" t="s">
        <v>135</v>
      </c>
      <c r="C233" s="52"/>
      <c r="D233" s="31"/>
      <c r="E233" s="31"/>
      <c r="F233" s="31"/>
      <c r="G233" s="31"/>
      <c r="H233" s="31"/>
    </row>
    <row r="234" spans="2:8" ht="16.5" customHeight="1" thickBot="1">
      <c r="B234" s="14"/>
      <c r="C234" s="52"/>
      <c r="D234" s="31"/>
      <c r="E234" s="31"/>
      <c r="F234" s="31"/>
      <c r="G234" s="31"/>
      <c r="H234" s="31"/>
    </row>
    <row r="235" spans="1:20" ht="16.5" customHeight="1" thickBot="1">
      <c r="A235" s="478" t="s">
        <v>170</v>
      </c>
      <c r="B235" s="491" t="s">
        <v>10</v>
      </c>
      <c r="C235" s="115" t="s">
        <v>171</v>
      </c>
      <c r="D235" s="481" t="s">
        <v>11</v>
      </c>
      <c r="E235" s="482"/>
      <c r="F235" s="483"/>
      <c r="G235" s="15" t="s">
        <v>12</v>
      </c>
      <c r="H235" s="488" t="s">
        <v>172</v>
      </c>
      <c r="I235" s="489"/>
      <c r="J235" s="489"/>
      <c r="K235" s="489"/>
      <c r="L235" s="489"/>
      <c r="M235" s="489"/>
      <c r="N235" s="489"/>
      <c r="O235" s="490"/>
      <c r="P235" s="484" t="s">
        <v>13</v>
      </c>
      <c r="Q235" s="485"/>
      <c r="R235" s="485"/>
      <c r="S235" s="485"/>
      <c r="T235" s="486"/>
    </row>
    <row r="236" spans="1:20" ht="30" customHeight="1" thickBot="1">
      <c r="A236" s="479"/>
      <c r="B236" s="479"/>
      <c r="C236" s="289" t="s">
        <v>173</v>
      </c>
      <c r="D236" s="432" t="s">
        <v>14</v>
      </c>
      <c r="E236" s="432" t="s">
        <v>15</v>
      </c>
      <c r="F236" s="432" t="s">
        <v>16</v>
      </c>
      <c r="G236" s="432" t="s">
        <v>17</v>
      </c>
      <c r="H236" s="118" t="s">
        <v>174</v>
      </c>
      <c r="I236" s="118" t="s">
        <v>18</v>
      </c>
      <c r="J236" s="118" t="s">
        <v>19</v>
      </c>
      <c r="K236" s="118" t="s">
        <v>20</v>
      </c>
      <c r="L236" s="118" t="s">
        <v>21</v>
      </c>
      <c r="M236" s="374" t="s">
        <v>183</v>
      </c>
      <c r="N236" s="118" t="s">
        <v>175</v>
      </c>
      <c r="O236" s="118" t="s">
        <v>176</v>
      </c>
      <c r="P236" s="118" t="s">
        <v>22</v>
      </c>
      <c r="Q236" s="118" t="s">
        <v>134</v>
      </c>
      <c r="R236" s="118" t="s">
        <v>23</v>
      </c>
      <c r="S236" s="118" t="s">
        <v>177</v>
      </c>
      <c r="T236" s="118" t="s">
        <v>178</v>
      </c>
    </row>
    <row r="237" spans="1:20" ht="16.5" customHeight="1" thickBot="1">
      <c r="A237" s="45"/>
      <c r="B237" s="26" t="s">
        <v>51</v>
      </c>
      <c r="C237" s="27"/>
      <c r="D237" s="46"/>
      <c r="E237" s="46"/>
      <c r="F237" s="46"/>
      <c r="G237" s="47"/>
      <c r="H237" s="46"/>
      <c r="I237" s="381"/>
      <c r="J237" s="382"/>
      <c r="K237" s="382"/>
      <c r="L237" s="382"/>
      <c r="M237" s="382"/>
      <c r="N237" s="382"/>
      <c r="O237" s="382"/>
      <c r="P237" s="382"/>
      <c r="Q237" s="382"/>
      <c r="R237" s="382"/>
      <c r="S237" s="382"/>
      <c r="T237" s="387"/>
    </row>
    <row r="238" spans="1:20" ht="24" customHeight="1">
      <c r="A238" s="127" t="s">
        <v>161</v>
      </c>
      <c r="B238" s="101" t="s">
        <v>76</v>
      </c>
      <c r="C238" s="90">
        <v>150</v>
      </c>
      <c r="D238" s="129">
        <v>13.9</v>
      </c>
      <c r="E238" s="129">
        <v>14.3</v>
      </c>
      <c r="F238" s="129">
        <v>10</v>
      </c>
      <c r="G238" s="451">
        <v>259</v>
      </c>
      <c r="H238" s="451">
        <v>176.5</v>
      </c>
      <c r="I238" s="129">
        <v>216</v>
      </c>
      <c r="J238" s="230">
        <v>19</v>
      </c>
      <c r="K238" s="230">
        <v>257</v>
      </c>
      <c r="L238" s="129">
        <v>3</v>
      </c>
      <c r="M238" s="129">
        <v>21.56</v>
      </c>
      <c r="N238" s="129">
        <v>27.82</v>
      </c>
      <c r="O238" s="129">
        <v>57.2</v>
      </c>
      <c r="P238" s="129">
        <v>0.07</v>
      </c>
      <c r="Q238" s="129">
        <v>0.99</v>
      </c>
      <c r="R238" s="129">
        <v>0.3</v>
      </c>
      <c r="S238" s="230">
        <v>156</v>
      </c>
      <c r="T238" s="129">
        <v>2.2</v>
      </c>
    </row>
    <row r="239" spans="1:20" ht="23.25" customHeight="1">
      <c r="A239" s="268" t="s">
        <v>198</v>
      </c>
      <c r="B239" s="91" t="s">
        <v>162</v>
      </c>
      <c r="C239" s="99">
        <v>20</v>
      </c>
      <c r="D239" s="100">
        <v>4.6</v>
      </c>
      <c r="E239" s="100">
        <v>5.9</v>
      </c>
      <c r="F239" s="100">
        <v>15</v>
      </c>
      <c r="G239" s="180">
        <v>72</v>
      </c>
      <c r="H239" s="180">
        <v>29</v>
      </c>
      <c r="I239" s="100">
        <v>176</v>
      </c>
      <c r="J239" s="100">
        <v>9</v>
      </c>
      <c r="K239" s="221">
        <v>130</v>
      </c>
      <c r="L239" s="100">
        <v>0.2</v>
      </c>
      <c r="M239" s="100">
        <v>0</v>
      </c>
      <c r="N239" s="100">
        <v>2.9</v>
      </c>
      <c r="O239" s="100">
        <v>0</v>
      </c>
      <c r="P239" s="100">
        <v>0.01</v>
      </c>
      <c r="Q239" s="100">
        <v>0.06</v>
      </c>
      <c r="R239" s="100">
        <v>0.14</v>
      </c>
      <c r="S239" s="100">
        <v>52</v>
      </c>
      <c r="T239" s="100">
        <v>0.19</v>
      </c>
    </row>
    <row r="240" spans="1:20" ht="21" customHeight="1">
      <c r="A240" s="101" t="s">
        <v>96</v>
      </c>
      <c r="B240" s="101" t="s">
        <v>45</v>
      </c>
      <c r="C240" s="135">
        <v>200</v>
      </c>
      <c r="D240" s="96">
        <v>1.5</v>
      </c>
      <c r="E240" s="96">
        <v>1.3</v>
      </c>
      <c r="F240" s="96">
        <v>22.4</v>
      </c>
      <c r="G240" s="95">
        <v>107</v>
      </c>
      <c r="H240" s="95">
        <v>168</v>
      </c>
      <c r="I240" s="96">
        <v>161</v>
      </c>
      <c r="J240" s="96">
        <v>7</v>
      </c>
      <c r="K240" s="153">
        <v>145</v>
      </c>
      <c r="L240" s="96">
        <v>1</v>
      </c>
      <c r="M240" s="96">
        <v>9</v>
      </c>
      <c r="N240" s="96">
        <v>2</v>
      </c>
      <c r="O240" s="96">
        <v>20</v>
      </c>
      <c r="P240" s="96">
        <v>0.02</v>
      </c>
      <c r="Q240" s="96">
        <v>0.15</v>
      </c>
      <c r="R240" s="96">
        <v>1</v>
      </c>
      <c r="S240" s="96">
        <v>23.8</v>
      </c>
      <c r="T240" s="96">
        <v>0</v>
      </c>
    </row>
    <row r="241" spans="1:20" ht="21" customHeight="1">
      <c r="A241" s="445" t="s">
        <v>145</v>
      </c>
      <c r="B241" s="108" t="s">
        <v>124</v>
      </c>
      <c r="C241" s="99">
        <v>30</v>
      </c>
      <c r="D241" s="96">
        <v>1.88</v>
      </c>
      <c r="E241" s="96">
        <v>0.2</v>
      </c>
      <c r="F241" s="96">
        <v>12.85</v>
      </c>
      <c r="G241" s="95">
        <v>60</v>
      </c>
      <c r="H241" s="95">
        <v>166</v>
      </c>
      <c r="I241" s="96">
        <v>4.75</v>
      </c>
      <c r="J241" s="96">
        <v>16.25</v>
      </c>
      <c r="K241" s="96">
        <v>3.25</v>
      </c>
      <c r="L241" s="96">
        <v>0.3</v>
      </c>
      <c r="M241" s="96">
        <v>1.1</v>
      </c>
      <c r="N241" s="96">
        <v>2</v>
      </c>
      <c r="O241" s="96">
        <v>4.8</v>
      </c>
      <c r="P241" s="96">
        <v>0.03</v>
      </c>
      <c r="Q241" s="96">
        <v>0.01</v>
      </c>
      <c r="R241" s="96">
        <v>0</v>
      </c>
      <c r="S241" s="96">
        <v>0</v>
      </c>
      <c r="T241" s="96">
        <v>0</v>
      </c>
    </row>
    <row r="242" spans="1:20" ht="21" customHeight="1" thickBot="1">
      <c r="A242" s="452" t="s">
        <v>196</v>
      </c>
      <c r="B242" s="234" t="s">
        <v>119</v>
      </c>
      <c r="C242" s="156">
        <v>115</v>
      </c>
      <c r="D242" s="146">
        <v>2.9</v>
      </c>
      <c r="E242" s="146">
        <v>3.5</v>
      </c>
      <c r="F242" s="146">
        <v>21.3</v>
      </c>
      <c r="G242" s="146">
        <v>124</v>
      </c>
      <c r="H242" s="146">
        <v>129</v>
      </c>
      <c r="I242" s="146">
        <v>235</v>
      </c>
      <c r="J242" s="146">
        <v>30</v>
      </c>
      <c r="K242" s="183">
        <v>196</v>
      </c>
      <c r="L242" s="146">
        <v>0</v>
      </c>
      <c r="M242" s="146">
        <v>0</v>
      </c>
      <c r="N242" s="146">
        <v>0</v>
      </c>
      <c r="O242" s="146">
        <v>0</v>
      </c>
      <c r="P242" s="146">
        <v>0.2</v>
      </c>
      <c r="Q242" s="146">
        <v>0.2</v>
      </c>
      <c r="R242" s="146">
        <v>2</v>
      </c>
      <c r="S242" s="146">
        <v>22</v>
      </c>
      <c r="T242" s="146">
        <v>0</v>
      </c>
    </row>
    <row r="243" spans="1:20" ht="18" customHeight="1" thickBot="1">
      <c r="A243" s="24"/>
      <c r="B243" s="24" t="s">
        <v>27</v>
      </c>
      <c r="C243" s="186">
        <f>SUM(C238:C242)</f>
        <v>515</v>
      </c>
      <c r="D243" s="187">
        <f aca="true" t="shared" si="30" ref="D243:T243">SUM(D238:D242)</f>
        <v>24.779999999999998</v>
      </c>
      <c r="E243" s="187">
        <f t="shared" si="30"/>
        <v>25.200000000000003</v>
      </c>
      <c r="F243" s="223">
        <f t="shared" si="30"/>
        <v>81.55</v>
      </c>
      <c r="G243" s="223">
        <f t="shared" si="30"/>
        <v>622</v>
      </c>
      <c r="H243" s="223">
        <f t="shared" si="30"/>
        <v>668.5</v>
      </c>
      <c r="I243" s="186">
        <f t="shared" si="30"/>
        <v>792.75</v>
      </c>
      <c r="J243" s="186">
        <f t="shared" si="30"/>
        <v>81.25</v>
      </c>
      <c r="K243" s="186">
        <f t="shared" si="30"/>
        <v>731.25</v>
      </c>
      <c r="L243" s="186">
        <f t="shared" si="30"/>
        <v>4.5</v>
      </c>
      <c r="M243" s="186">
        <f t="shared" si="30"/>
        <v>31.66</v>
      </c>
      <c r="N243" s="186">
        <f t="shared" si="30"/>
        <v>34.72</v>
      </c>
      <c r="O243" s="186">
        <f t="shared" si="30"/>
        <v>82</v>
      </c>
      <c r="P243" s="186">
        <f t="shared" si="30"/>
        <v>0.33</v>
      </c>
      <c r="Q243" s="186">
        <f t="shared" si="30"/>
        <v>1.41</v>
      </c>
      <c r="R243" s="186">
        <f t="shared" si="30"/>
        <v>3.44</v>
      </c>
      <c r="S243" s="186">
        <f t="shared" si="30"/>
        <v>253.8</v>
      </c>
      <c r="T243" s="186">
        <f t="shared" si="30"/>
        <v>2.39</v>
      </c>
    </row>
    <row r="244" spans="1:20" ht="15.75" customHeight="1" thickBot="1">
      <c r="A244" s="45"/>
      <c r="B244" s="26" t="s">
        <v>28</v>
      </c>
      <c r="C244" s="27"/>
      <c r="D244" s="50"/>
      <c r="E244" s="50"/>
      <c r="F244" s="50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ht="25.5" customHeight="1">
      <c r="A245" s="264" t="s">
        <v>209</v>
      </c>
      <c r="B245" s="108" t="s">
        <v>210</v>
      </c>
      <c r="C245" s="99">
        <v>60</v>
      </c>
      <c r="D245" s="100">
        <v>1</v>
      </c>
      <c r="E245" s="100">
        <v>3.1</v>
      </c>
      <c r="F245" s="100">
        <v>5.4</v>
      </c>
      <c r="G245" s="100">
        <v>46</v>
      </c>
      <c r="H245" s="100">
        <v>70.2</v>
      </c>
      <c r="I245" s="100">
        <v>6.9</v>
      </c>
      <c r="J245" s="100">
        <v>7.2</v>
      </c>
      <c r="K245" s="100">
        <v>4.2</v>
      </c>
      <c r="L245" s="100">
        <v>0.18</v>
      </c>
      <c r="M245" s="100">
        <v>0</v>
      </c>
      <c r="N245" s="100">
        <v>0</v>
      </c>
      <c r="O245" s="100">
        <v>0</v>
      </c>
      <c r="P245" s="100">
        <v>0.01</v>
      </c>
      <c r="Q245" s="100">
        <v>0.01</v>
      </c>
      <c r="R245" s="100">
        <v>1.5</v>
      </c>
      <c r="S245" s="100">
        <v>0</v>
      </c>
      <c r="T245" s="100">
        <v>0</v>
      </c>
    </row>
    <row r="246" spans="1:20" ht="25.5" customHeight="1">
      <c r="A246" s="97" t="s">
        <v>211</v>
      </c>
      <c r="B246" s="233" t="s">
        <v>212</v>
      </c>
      <c r="C246" s="88" t="s">
        <v>63</v>
      </c>
      <c r="D246" s="96">
        <v>1.07</v>
      </c>
      <c r="E246" s="96">
        <v>3.79</v>
      </c>
      <c r="F246" s="96">
        <v>24.53</v>
      </c>
      <c r="G246" s="134">
        <v>101</v>
      </c>
      <c r="H246" s="134">
        <v>427.2</v>
      </c>
      <c r="I246" s="134">
        <v>80.5</v>
      </c>
      <c r="J246" s="134">
        <v>38.65</v>
      </c>
      <c r="K246" s="134">
        <v>94.6</v>
      </c>
      <c r="L246" s="134">
        <v>1.63</v>
      </c>
      <c r="M246" s="134">
        <v>5.86</v>
      </c>
      <c r="N246" s="134">
        <v>0.66</v>
      </c>
      <c r="O246" s="134">
        <v>35.7</v>
      </c>
      <c r="P246" s="134">
        <v>0.07</v>
      </c>
      <c r="Q246" s="134">
        <v>0.06</v>
      </c>
      <c r="R246" s="134">
        <v>27</v>
      </c>
      <c r="S246" s="134">
        <v>0.27</v>
      </c>
      <c r="T246" s="134">
        <v>0</v>
      </c>
    </row>
    <row r="247" spans="1:20" ht="21.75" customHeight="1">
      <c r="A247" s="97" t="s">
        <v>106</v>
      </c>
      <c r="B247" s="265" t="s">
        <v>54</v>
      </c>
      <c r="C247" s="88">
        <v>200</v>
      </c>
      <c r="D247" s="96">
        <v>18.23</v>
      </c>
      <c r="E247" s="96">
        <v>21.2865</v>
      </c>
      <c r="F247" s="96">
        <v>38.151</v>
      </c>
      <c r="G247" s="134">
        <v>435</v>
      </c>
      <c r="H247" s="134">
        <v>408.5</v>
      </c>
      <c r="I247" s="134">
        <v>33.809999999999995</v>
      </c>
      <c r="J247" s="134">
        <v>233.83</v>
      </c>
      <c r="K247" s="134">
        <v>255.81</v>
      </c>
      <c r="L247" s="134">
        <v>1.8510000000000002</v>
      </c>
      <c r="M247" s="134">
        <v>9.3</v>
      </c>
      <c r="N247" s="134">
        <v>6.68</v>
      </c>
      <c r="O247" s="267">
        <v>103.9</v>
      </c>
      <c r="P247" s="134">
        <v>0.092</v>
      </c>
      <c r="Q247" s="134">
        <v>0.16</v>
      </c>
      <c r="R247" s="134">
        <v>1.5</v>
      </c>
      <c r="S247" s="134">
        <v>0</v>
      </c>
      <c r="T247" s="134">
        <v>0.01</v>
      </c>
    </row>
    <row r="248" spans="1:20" ht="18.75" customHeight="1">
      <c r="A248" s="85" t="s">
        <v>193</v>
      </c>
      <c r="B248" s="101" t="s">
        <v>191</v>
      </c>
      <c r="C248" s="90" t="s">
        <v>31</v>
      </c>
      <c r="D248" s="96">
        <v>4.125</v>
      </c>
      <c r="E248" s="96">
        <v>0.55</v>
      </c>
      <c r="F248" s="96">
        <v>23.475</v>
      </c>
      <c r="G248" s="95">
        <v>115.35000000000001</v>
      </c>
      <c r="H248" s="95">
        <v>81.8</v>
      </c>
      <c r="I248" s="95">
        <v>13.5</v>
      </c>
      <c r="J248" s="95">
        <v>66</v>
      </c>
      <c r="K248" s="95">
        <v>17.25</v>
      </c>
      <c r="L248" s="95">
        <v>1.0750000000000002</v>
      </c>
      <c r="M248" s="95">
        <v>3.9</v>
      </c>
      <c r="N248" s="95">
        <v>3.1</v>
      </c>
      <c r="O248" s="95">
        <v>14</v>
      </c>
      <c r="P248" s="95">
        <v>0.0825</v>
      </c>
      <c r="Q248" s="95">
        <v>0.03</v>
      </c>
      <c r="R248" s="95">
        <v>0</v>
      </c>
      <c r="S248" s="95">
        <v>0</v>
      </c>
      <c r="T248" s="95">
        <v>0</v>
      </c>
    </row>
    <row r="249" spans="1:20" ht="20.25" customHeight="1">
      <c r="A249" s="97" t="s">
        <v>192</v>
      </c>
      <c r="B249" s="126" t="s">
        <v>32</v>
      </c>
      <c r="C249" s="144">
        <v>200</v>
      </c>
      <c r="D249" s="96">
        <v>0</v>
      </c>
      <c r="E249" s="96">
        <v>0</v>
      </c>
      <c r="F249" s="96">
        <v>19.2</v>
      </c>
      <c r="G249" s="134">
        <v>80.8</v>
      </c>
      <c r="H249" s="131">
        <v>0</v>
      </c>
      <c r="I249" s="131">
        <v>14</v>
      </c>
      <c r="J249" s="131">
        <v>8</v>
      </c>
      <c r="K249" s="131">
        <v>14</v>
      </c>
      <c r="L249" s="131">
        <v>2.8</v>
      </c>
      <c r="M249" s="131">
        <v>0</v>
      </c>
      <c r="N249" s="131">
        <v>0</v>
      </c>
      <c r="O249" s="131">
        <v>0</v>
      </c>
      <c r="P249" s="131">
        <v>0.02</v>
      </c>
      <c r="Q249" s="131">
        <v>0</v>
      </c>
      <c r="R249" s="131">
        <v>4</v>
      </c>
      <c r="S249" s="131">
        <v>0</v>
      </c>
      <c r="T249" s="131">
        <v>0</v>
      </c>
    </row>
    <row r="250" spans="1:20" ht="20.25" customHeight="1" thickBot="1">
      <c r="A250" s="98" t="s">
        <v>49</v>
      </c>
      <c r="B250" s="313" t="s">
        <v>190</v>
      </c>
      <c r="C250" s="145">
        <v>100</v>
      </c>
      <c r="D250" s="146">
        <v>0.8</v>
      </c>
      <c r="E250" s="146">
        <v>0.8</v>
      </c>
      <c r="F250" s="146">
        <v>11</v>
      </c>
      <c r="G250" s="146">
        <v>38</v>
      </c>
      <c r="H250" s="146">
        <v>556</v>
      </c>
      <c r="I250" s="146">
        <v>85</v>
      </c>
      <c r="J250" s="146">
        <v>32.5</v>
      </c>
      <c r="K250" s="146">
        <v>57.5</v>
      </c>
      <c r="L250" s="146">
        <v>0.01</v>
      </c>
      <c r="M250" s="146">
        <v>4</v>
      </c>
      <c r="N250" s="146">
        <v>0.6</v>
      </c>
      <c r="O250" s="146">
        <v>16</v>
      </c>
      <c r="P250" s="146">
        <v>0.5</v>
      </c>
      <c r="Q250" s="146">
        <v>0.05</v>
      </c>
      <c r="R250" s="146">
        <v>20</v>
      </c>
      <c r="S250" s="146">
        <v>10</v>
      </c>
      <c r="T250" s="146">
        <v>0</v>
      </c>
    </row>
    <row r="251" spans="1:20" ht="18" customHeight="1" thickBot="1">
      <c r="A251" s="235"/>
      <c r="B251" s="266" t="s">
        <v>27</v>
      </c>
      <c r="C251" s="346">
        <v>870</v>
      </c>
      <c r="D251" s="325">
        <f aca="true" t="shared" si="31" ref="D251:T251">SUM(D245:D250)</f>
        <v>25.225</v>
      </c>
      <c r="E251" s="325">
        <f t="shared" si="31"/>
        <v>29.526500000000002</v>
      </c>
      <c r="F251" s="325">
        <f t="shared" si="31"/>
        <v>121.75600000000001</v>
      </c>
      <c r="G251" s="325">
        <f t="shared" si="31"/>
        <v>816.15</v>
      </c>
      <c r="H251" s="325">
        <f t="shared" si="31"/>
        <v>1543.6999999999998</v>
      </c>
      <c r="I251" s="325">
        <f t="shared" si="31"/>
        <v>233.71</v>
      </c>
      <c r="J251" s="325">
        <f t="shared" si="31"/>
        <v>386.18</v>
      </c>
      <c r="K251" s="325">
        <f t="shared" si="31"/>
        <v>443.36</v>
      </c>
      <c r="L251" s="325">
        <f t="shared" si="31"/>
        <v>7.546</v>
      </c>
      <c r="M251" s="325">
        <f t="shared" si="31"/>
        <v>23.06</v>
      </c>
      <c r="N251" s="325">
        <f t="shared" si="31"/>
        <v>11.04</v>
      </c>
      <c r="O251" s="325">
        <f t="shared" si="31"/>
        <v>169.60000000000002</v>
      </c>
      <c r="P251" s="325">
        <f t="shared" si="31"/>
        <v>0.7745</v>
      </c>
      <c r="Q251" s="325">
        <f t="shared" si="31"/>
        <v>0.31</v>
      </c>
      <c r="R251" s="325">
        <f t="shared" si="31"/>
        <v>54</v>
      </c>
      <c r="S251" s="325">
        <f t="shared" si="31"/>
        <v>10.27</v>
      </c>
      <c r="T251" s="325">
        <f t="shared" si="31"/>
        <v>0.01</v>
      </c>
    </row>
    <row r="252" spans="1:26" ht="23.25" customHeight="1" thickBot="1">
      <c r="A252" s="163"/>
      <c r="B252" s="163" t="s">
        <v>38</v>
      </c>
      <c r="C252" s="164"/>
      <c r="D252" s="258">
        <f aca="true" t="shared" si="32" ref="D252:Z252">D251+D243</f>
        <v>50.004999999999995</v>
      </c>
      <c r="E252" s="258">
        <f t="shared" si="32"/>
        <v>54.7265</v>
      </c>
      <c r="F252" s="258">
        <f t="shared" si="32"/>
        <v>203.306</v>
      </c>
      <c r="G252" s="258">
        <f t="shared" si="32"/>
        <v>1438.15</v>
      </c>
      <c r="H252" s="241">
        <f t="shared" si="32"/>
        <v>2212.2</v>
      </c>
      <c r="I252" s="241">
        <f t="shared" si="32"/>
        <v>1026.46</v>
      </c>
      <c r="J252" s="258">
        <f t="shared" si="32"/>
        <v>467.43</v>
      </c>
      <c r="K252" s="241">
        <f t="shared" si="32"/>
        <v>1174.6100000000001</v>
      </c>
      <c r="L252" s="258">
        <f t="shared" si="32"/>
        <v>12.046</v>
      </c>
      <c r="M252" s="258">
        <f t="shared" si="32"/>
        <v>54.72</v>
      </c>
      <c r="N252" s="258">
        <f t="shared" si="32"/>
        <v>45.76</v>
      </c>
      <c r="O252" s="241">
        <f t="shared" si="32"/>
        <v>251.60000000000002</v>
      </c>
      <c r="P252" s="258">
        <f t="shared" si="32"/>
        <v>1.1045</v>
      </c>
      <c r="Q252" s="258">
        <f t="shared" si="32"/>
        <v>1.72</v>
      </c>
      <c r="R252" s="258">
        <f t="shared" si="32"/>
        <v>57.44</v>
      </c>
      <c r="S252" s="258">
        <f t="shared" si="32"/>
        <v>264.07</v>
      </c>
      <c r="T252" s="258">
        <f t="shared" si="32"/>
        <v>2.4</v>
      </c>
      <c r="U252" s="258">
        <f t="shared" si="32"/>
        <v>0</v>
      </c>
      <c r="V252" s="258">
        <f t="shared" si="32"/>
        <v>0</v>
      </c>
      <c r="W252" s="258">
        <f t="shared" si="32"/>
        <v>0</v>
      </c>
      <c r="X252" s="258">
        <f t="shared" si="32"/>
        <v>0</v>
      </c>
      <c r="Y252" s="258">
        <f t="shared" si="32"/>
        <v>0</v>
      </c>
      <c r="Z252" s="258">
        <f t="shared" si="32"/>
        <v>0</v>
      </c>
    </row>
    <row r="253" spans="1:17" ht="21.75" customHeight="1" thickBot="1">
      <c r="A253" s="30"/>
      <c r="B253" s="14" t="s">
        <v>149</v>
      </c>
      <c r="C253" s="30"/>
      <c r="D253" s="31"/>
      <c r="E253" s="31"/>
      <c r="F253" s="31"/>
      <c r="G253" s="31"/>
      <c r="H253" s="31"/>
      <c r="I253" s="60"/>
      <c r="J253" s="5"/>
      <c r="K253" s="4"/>
      <c r="L253" s="4"/>
      <c r="M253" s="4"/>
      <c r="N253" s="4"/>
      <c r="O253" s="4"/>
      <c r="P253" s="4"/>
      <c r="Q253" s="4"/>
    </row>
    <row r="254" spans="1:20" ht="22.5" customHeight="1" thickBot="1">
      <c r="A254" s="478" t="s">
        <v>170</v>
      </c>
      <c r="B254" s="491" t="s">
        <v>10</v>
      </c>
      <c r="C254" s="115" t="s">
        <v>171</v>
      </c>
      <c r="D254" s="481" t="s">
        <v>11</v>
      </c>
      <c r="E254" s="482"/>
      <c r="F254" s="483"/>
      <c r="G254" s="15" t="s">
        <v>12</v>
      </c>
      <c r="H254" s="488" t="s">
        <v>172</v>
      </c>
      <c r="I254" s="489"/>
      <c r="J254" s="489"/>
      <c r="K254" s="489"/>
      <c r="L254" s="489"/>
      <c r="M254" s="489"/>
      <c r="N254" s="489"/>
      <c r="O254" s="490"/>
      <c r="P254" s="484" t="s">
        <v>13</v>
      </c>
      <c r="Q254" s="485"/>
      <c r="R254" s="485"/>
      <c r="S254" s="485"/>
      <c r="T254" s="486"/>
    </row>
    <row r="255" spans="1:20" ht="31.5" customHeight="1" thickBot="1">
      <c r="A255" s="479"/>
      <c r="B255" s="479"/>
      <c r="C255" s="425" t="s">
        <v>173</v>
      </c>
      <c r="D255" s="423" t="s">
        <v>14</v>
      </c>
      <c r="E255" s="423" t="s">
        <v>15</v>
      </c>
      <c r="F255" s="423" t="s">
        <v>16</v>
      </c>
      <c r="G255" s="423" t="s">
        <v>17</v>
      </c>
      <c r="H255" s="240" t="s">
        <v>174</v>
      </c>
      <c r="I255" s="240" t="s">
        <v>18</v>
      </c>
      <c r="J255" s="240" t="s">
        <v>19</v>
      </c>
      <c r="K255" s="240" t="s">
        <v>20</v>
      </c>
      <c r="L255" s="240" t="s">
        <v>21</v>
      </c>
      <c r="M255" s="424" t="s">
        <v>183</v>
      </c>
      <c r="N255" s="240" t="s">
        <v>175</v>
      </c>
      <c r="O255" s="240" t="s">
        <v>176</v>
      </c>
      <c r="P255" s="240" t="s">
        <v>22</v>
      </c>
      <c r="Q255" s="240" t="s">
        <v>134</v>
      </c>
      <c r="R255" s="240" t="s">
        <v>23</v>
      </c>
      <c r="S255" s="240" t="s">
        <v>177</v>
      </c>
      <c r="T255" s="240" t="s">
        <v>178</v>
      </c>
    </row>
    <row r="256" spans="1:20" ht="18" customHeight="1" thickBot="1">
      <c r="A256" s="45"/>
      <c r="B256" s="26" t="s">
        <v>51</v>
      </c>
      <c r="C256" s="27"/>
      <c r="D256" s="46"/>
      <c r="E256" s="46"/>
      <c r="F256" s="46"/>
      <c r="G256" s="47"/>
      <c r="H256" s="46"/>
      <c r="I256" s="381"/>
      <c r="J256" s="382"/>
      <c r="K256" s="382"/>
      <c r="L256" s="382"/>
      <c r="M256" s="382"/>
      <c r="N256" s="382"/>
      <c r="O256" s="382"/>
      <c r="P256" s="382"/>
      <c r="Q256" s="382"/>
      <c r="R256" s="382"/>
      <c r="S256" s="382"/>
      <c r="T256" s="387"/>
    </row>
    <row r="257" spans="1:20" ht="21.75" customHeight="1">
      <c r="A257" s="431" t="s">
        <v>161</v>
      </c>
      <c r="B257" s="108" t="s">
        <v>76</v>
      </c>
      <c r="C257" s="99">
        <v>200</v>
      </c>
      <c r="D257" s="100">
        <v>16.68</v>
      </c>
      <c r="E257" s="100">
        <v>17.16</v>
      </c>
      <c r="F257" s="100">
        <v>11.3</v>
      </c>
      <c r="G257" s="180">
        <v>310</v>
      </c>
      <c r="H257" s="180">
        <v>235.3</v>
      </c>
      <c r="I257" s="180">
        <v>152</v>
      </c>
      <c r="J257" s="221">
        <v>26.27</v>
      </c>
      <c r="K257" s="221">
        <v>344</v>
      </c>
      <c r="L257" s="100">
        <v>3.87</v>
      </c>
      <c r="M257" s="100">
        <v>28.75</v>
      </c>
      <c r="N257" s="100">
        <v>37.09</v>
      </c>
      <c r="O257" s="100">
        <v>76.27</v>
      </c>
      <c r="P257" s="100">
        <v>0.13</v>
      </c>
      <c r="Q257" s="100">
        <v>1.32</v>
      </c>
      <c r="R257" s="100">
        <v>0.48</v>
      </c>
      <c r="S257" s="453">
        <v>392</v>
      </c>
      <c r="T257" s="100">
        <v>2.93</v>
      </c>
    </row>
    <row r="258" spans="1:20" ht="18" customHeight="1">
      <c r="A258" s="268" t="s">
        <v>198</v>
      </c>
      <c r="B258" s="108" t="s">
        <v>162</v>
      </c>
      <c r="C258" s="99">
        <v>20</v>
      </c>
      <c r="D258" s="100">
        <v>4.6</v>
      </c>
      <c r="E258" s="100">
        <v>5.9</v>
      </c>
      <c r="F258" s="100">
        <v>15</v>
      </c>
      <c r="G258" s="180">
        <v>72.6</v>
      </c>
      <c r="H258" s="180">
        <v>29</v>
      </c>
      <c r="I258" s="100">
        <v>176</v>
      </c>
      <c r="J258" s="100">
        <v>9</v>
      </c>
      <c r="K258" s="221">
        <v>130</v>
      </c>
      <c r="L258" s="100">
        <v>0.2</v>
      </c>
      <c r="M258" s="100">
        <v>0</v>
      </c>
      <c r="N258" s="100">
        <v>2.9</v>
      </c>
      <c r="O258" s="100">
        <v>0</v>
      </c>
      <c r="P258" s="100">
        <v>0.01</v>
      </c>
      <c r="Q258" s="100">
        <v>0.06</v>
      </c>
      <c r="R258" s="100">
        <v>0.14</v>
      </c>
      <c r="S258" s="100">
        <v>52</v>
      </c>
      <c r="T258" s="100">
        <v>0.19</v>
      </c>
    </row>
    <row r="259" spans="1:20" ht="18" customHeight="1">
      <c r="A259" s="101" t="s">
        <v>96</v>
      </c>
      <c r="B259" s="121" t="s">
        <v>45</v>
      </c>
      <c r="C259" s="135">
        <v>200</v>
      </c>
      <c r="D259" s="96">
        <v>1.5</v>
      </c>
      <c r="E259" s="96">
        <v>1.3</v>
      </c>
      <c r="F259" s="96">
        <v>22.4</v>
      </c>
      <c r="G259" s="95">
        <v>107</v>
      </c>
      <c r="H259" s="95">
        <v>168</v>
      </c>
      <c r="I259" s="96">
        <v>161</v>
      </c>
      <c r="J259" s="96">
        <v>7</v>
      </c>
      <c r="K259" s="153">
        <v>145</v>
      </c>
      <c r="L259" s="96">
        <v>1</v>
      </c>
      <c r="M259" s="96">
        <v>9</v>
      </c>
      <c r="N259" s="96">
        <v>2</v>
      </c>
      <c r="O259" s="96">
        <v>20</v>
      </c>
      <c r="P259" s="96">
        <v>0.02</v>
      </c>
      <c r="Q259" s="96">
        <v>0.15</v>
      </c>
      <c r="R259" s="96">
        <v>1</v>
      </c>
      <c r="S259" s="96">
        <v>23.8</v>
      </c>
      <c r="T259" s="96">
        <v>0</v>
      </c>
    </row>
    <row r="260" spans="1:20" ht="22.5" customHeight="1">
      <c r="A260" s="119" t="s">
        <v>145</v>
      </c>
      <c r="B260" s="108" t="s">
        <v>124</v>
      </c>
      <c r="C260" s="99">
        <v>30</v>
      </c>
      <c r="D260" s="96">
        <v>1.88</v>
      </c>
      <c r="E260" s="96">
        <v>0.2</v>
      </c>
      <c r="F260" s="96">
        <v>12.85</v>
      </c>
      <c r="G260" s="95">
        <v>60.7</v>
      </c>
      <c r="H260" s="95">
        <v>166</v>
      </c>
      <c r="I260" s="96">
        <v>4.75</v>
      </c>
      <c r="J260" s="96">
        <v>16.25</v>
      </c>
      <c r="K260" s="96">
        <v>3.25</v>
      </c>
      <c r="L260" s="96">
        <v>0.3</v>
      </c>
      <c r="M260" s="96">
        <v>1.1</v>
      </c>
      <c r="N260" s="96">
        <v>2</v>
      </c>
      <c r="O260" s="96">
        <v>4.8</v>
      </c>
      <c r="P260" s="96">
        <v>0.03</v>
      </c>
      <c r="Q260" s="96">
        <v>0.01</v>
      </c>
      <c r="R260" s="96">
        <v>0</v>
      </c>
      <c r="S260" s="96">
        <v>0</v>
      </c>
      <c r="T260" s="96">
        <v>0</v>
      </c>
    </row>
    <row r="261" spans="1:20" ht="24" customHeight="1" thickBot="1">
      <c r="A261" s="452" t="s">
        <v>196</v>
      </c>
      <c r="B261" s="122" t="s">
        <v>119</v>
      </c>
      <c r="C261" s="156">
        <v>115</v>
      </c>
      <c r="D261" s="146">
        <v>2.9</v>
      </c>
      <c r="E261" s="146">
        <v>3.5</v>
      </c>
      <c r="F261" s="146">
        <v>21.3</v>
      </c>
      <c r="G261" s="146">
        <v>88</v>
      </c>
      <c r="H261" s="146">
        <v>129</v>
      </c>
      <c r="I261" s="146">
        <v>235</v>
      </c>
      <c r="J261" s="146">
        <v>30</v>
      </c>
      <c r="K261" s="183">
        <v>196</v>
      </c>
      <c r="L261" s="146">
        <v>0</v>
      </c>
      <c r="M261" s="146">
        <v>0</v>
      </c>
      <c r="N261" s="146">
        <v>0</v>
      </c>
      <c r="O261" s="146">
        <v>0</v>
      </c>
      <c r="P261" s="146">
        <v>0.2</v>
      </c>
      <c r="Q261" s="146">
        <v>0.2</v>
      </c>
      <c r="R261" s="146">
        <v>2</v>
      </c>
      <c r="S261" s="146">
        <v>22</v>
      </c>
      <c r="T261" s="146">
        <v>0</v>
      </c>
    </row>
    <row r="262" spans="1:20" ht="21" customHeight="1" thickBot="1">
      <c r="A262" s="24"/>
      <c r="B262" s="433" t="s">
        <v>27</v>
      </c>
      <c r="C262" s="186">
        <f>SUM(C257:C261)</f>
        <v>565</v>
      </c>
      <c r="D262" s="187">
        <f aca="true" t="shared" si="33" ref="D262:T262">SUM(D257:D261)</f>
        <v>27.56</v>
      </c>
      <c r="E262" s="187">
        <f t="shared" si="33"/>
        <v>28.060000000000002</v>
      </c>
      <c r="F262" s="223">
        <f t="shared" si="33"/>
        <v>82.85000000000001</v>
      </c>
      <c r="G262" s="223">
        <f t="shared" si="33"/>
        <v>638.3000000000001</v>
      </c>
      <c r="H262" s="223">
        <f t="shared" si="33"/>
        <v>727.3</v>
      </c>
      <c r="I262" s="186">
        <f t="shared" si="33"/>
        <v>728.75</v>
      </c>
      <c r="J262" s="186">
        <f t="shared" si="33"/>
        <v>88.52</v>
      </c>
      <c r="K262" s="186">
        <f t="shared" si="33"/>
        <v>818.25</v>
      </c>
      <c r="L262" s="186">
        <f t="shared" si="33"/>
        <v>5.37</v>
      </c>
      <c r="M262" s="186">
        <f t="shared" si="33"/>
        <v>38.85</v>
      </c>
      <c r="N262" s="186">
        <f t="shared" si="33"/>
        <v>43.99</v>
      </c>
      <c r="O262" s="186">
        <f t="shared" si="33"/>
        <v>101.07</v>
      </c>
      <c r="P262" s="186">
        <f t="shared" si="33"/>
        <v>0.39</v>
      </c>
      <c r="Q262" s="186">
        <f t="shared" si="33"/>
        <v>1.74</v>
      </c>
      <c r="R262" s="186">
        <f t="shared" si="33"/>
        <v>3.62</v>
      </c>
      <c r="S262" s="186">
        <f t="shared" si="33"/>
        <v>489.8</v>
      </c>
      <c r="T262" s="186">
        <f t="shared" si="33"/>
        <v>3.12</v>
      </c>
    </row>
    <row r="263" spans="1:20" ht="16.5" customHeight="1" thickBot="1">
      <c r="A263" s="188"/>
      <c r="B263" s="189" t="s">
        <v>28</v>
      </c>
      <c r="C263" s="190"/>
      <c r="D263" s="191"/>
      <c r="E263" s="191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2"/>
    </row>
    <row r="264" spans="1:20" ht="22.5" customHeight="1">
      <c r="A264" s="264" t="s">
        <v>209</v>
      </c>
      <c r="B264" s="108" t="s">
        <v>210</v>
      </c>
      <c r="C264" s="99">
        <v>60</v>
      </c>
      <c r="D264" s="100">
        <v>1</v>
      </c>
      <c r="E264" s="100">
        <v>3.1</v>
      </c>
      <c r="F264" s="100">
        <v>5.4</v>
      </c>
      <c r="G264" s="100">
        <v>46</v>
      </c>
      <c r="H264" s="100">
        <v>70.2</v>
      </c>
      <c r="I264" s="100">
        <v>6.9</v>
      </c>
      <c r="J264" s="100">
        <v>7.2</v>
      </c>
      <c r="K264" s="100">
        <v>4.2</v>
      </c>
      <c r="L264" s="100">
        <v>0.18</v>
      </c>
      <c r="M264" s="100">
        <v>0</v>
      </c>
      <c r="N264" s="100">
        <v>0</v>
      </c>
      <c r="O264" s="100">
        <v>0</v>
      </c>
      <c r="P264" s="100">
        <v>0.01</v>
      </c>
      <c r="Q264" s="100">
        <v>0.01</v>
      </c>
      <c r="R264" s="100">
        <v>1.5</v>
      </c>
      <c r="S264" s="100">
        <v>0</v>
      </c>
      <c r="T264" s="100">
        <v>0</v>
      </c>
    </row>
    <row r="265" spans="1:20" ht="22.5" customHeight="1">
      <c r="A265" s="97" t="s">
        <v>211</v>
      </c>
      <c r="B265" s="233" t="s">
        <v>212</v>
      </c>
      <c r="C265" s="88" t="s">
        <v>63</v>
      </c>
      <c r="D265" s="96">
        <v>1.07</v>
      </c>
      <c r="E265" s="96">
        <v>3.79</v>
      </c>
      <c r="F265" s="96">
        <v>24.53</v>
      </c>
      <c r="G265" s="134">
        <v>101</v>
      </c>
      <c r="H265" s="134">
        <v>427.2</v>
      </c>
      <c r="I265" s="134">
        <v>80.5</v>
      </c>
      <c r="J265" s="134">
        <v>38.65</v>
      </c>
      <c r="K265" s="134">
        <v>94.6</v>
      </c>
      <c r="L265" s="134">
        <v>1.63</v>
      </c>
      <c r="M265" s="134">
        <v>5.86</v>
      </c>
      <c r="N265" s="134">
        <v>0.66</v>
      </c>
      <c r="O265" s="134">
        <v>35.7</v>
      </c>
      <c r="P265" s="134">
        <v>0.07</v>
      </c>
      <c r="Q265" s="134">
        <v>0.06</v>
      </c>
      <c r="R265" s="134">
        <v>27</v>
      </c>
      <c r="S265" s="134">
        <v>0.27</v>
      </c>
      <c r="T265" s="134">
        <v>0</v>
      </c>
    </row>
    <row r="266" spans="1:20" ht="15.75">
      <c r="A266" s="97" t="s">
        <v>106</v>
      </c>
      <c r="B266" s="265" t="s">
        <v>54</v>
      </c>
      <c r="C266" s="88">
        <v>225</v>
      </c>
      <c r="D266" s="96">
        <v>20.5</v>
      </c>
      <c r="E266" s="96">
        <v>21.2865</v>
      </c>
      <c r="F266" s="96">
        <v>42.92</v>
      </c>
      <c r="G266" s="134">
        <v>515</v>
      </c>
      <c r="H266" s="134">
        <v>408.5</v>
      </c>
      <c r="I266" s="134">
        <v>33.809999999999995</v>
      </c>
      <c r="J266" s="134" t="s">
        <v>60</v>
      </c>
      <c r="K266" s="134">
        <v>255.81</v>
      </c>
      <c r="L266" s="134">
        <v>1.8510000000000002</v>
      </c>
      <c r="M266" s="134">
        <v>9.3</v>
      </c>
      <c r="N266" s="134">
        <v>6.68</v>
      </c>
      <c r="O266" s="267">
        <v>103.9</v>
      </c>
      <c r="P266" s="134">
        <v>0.092</v>
      </c>
      <c r="Q266" s="134">
        <v>0.16</v>
      </c>
      <c r="R266" s="134">
        <v>1.5</v>
      </c>
      <c r="S266" s="134">
        <v>0</v>
      </c>
      <c r="T266" s="134">
        <v>0.01</v>
      </c>
    </row>
    <row r="267" spans="1:20" ht="21" customHeight="1">
      <c r="A267" s="85" t="s">
        <v>193</v>
      </c>
      <c r="B267" s="101" t="s">
        <v>138</v>
      </c>
      <c r="C267" s="90" t="s">
        <v>31</v>
      </c>
      <c r="D267" s="96">
        <v>4.125</v>
      </c>
      <c r="E267" s="96">
        <v>0.55</v>
      </c>
      <c r="F267" s="96">
        <v>23.475</v>
      </c>
      <c r="G267" s="95">
        <v>115.35000000000001</v>
      </c>
      <c r="H267" s="95">
        <v>81.8</v>
      </c>
      <c r="I267" s="95">
        <v>13.5</v>
      </c>
      <c r="J267" s="95">
        <v>66</v>
      </c>
      <c r="K267" s="95">
        <v>17.25</v>
      </c>
      <c r="L267" s="95">
        <v>1.0750000000000002</v>
      </c>
      <c r="M267" s="95">
        <v>3.9</v>
      </c>
      <c r="N267" s="95">
        <v>3.1</v>
      </c>
      <c r="O267" s="95">
        <v>14</v>
      </c>
      <c r="P267" s="95">
        <v>0.0825</v>
      </c>
      <c r="Q267" s="95">
        <v>0.03</v>
      </c>
      <c r="R267" s="95">
        <v>0</v>
      </c>
      <c r="S267" s="95">
        <v>0</v>
      </c>
      <c r="T267" s="95">
        <v>0</v>
      </c>
    </row>
    <row r="268" spans="1:20" ht="19.5" customHeight="1">
      <c r="A268" s="97" t="s">
        <v>192</v>
      </c>
      <c r="B268" s="126" t="s">
        <v>32</v>
      </c>
      <c r="C268" s="144">
        <v>200</v>
      </c>
      <c r="D268" s="96">
        <v>0</v>
      </c>
      <c r="E268" s="96">
        <v>0</v>
      </c>
      <c r="F268" s="96">
        <v>19.2</v>
      </c>
      <c r="G268" s="134">
        <v>80.8</v>
      </c>
      <c r="H268" s="96">
        <v>300</v>
      </c>
      <c r="I268" s="131">
        <v>14</v>
      </c>
      <c r="J268" s="131">
        <v>8</v>
      </c>
      <c r="K268" s="131">
        <v>14</v>
      </c>
      <c r="L268" s="131">
        <v>2.8</v>
      </c>
      <c r="M268" s="131">
        <v>0</v>
      </c>
      <c r="N268" s="131">
        <v>0</v>
      </c>
      <c r="O268" s="131">
        <v>0</v>
      </c>
      <c r="P268" s="131">
        <v>0.02</v>
      </c>
      <c r="Q268" s="131">
        <v>0</v>
      </c>
      <c r="R268" s="131">
        <v>4</v>
      </c>
      <c r="S268" s="131">
        <v>0</v>
      </c>
      <c r="T268" s="131">
        <v>0</v>
      </c>
    </row>
    <row r="269" spans="1:20" ht="19.5" customHeight="1" thickBot="1">
      <c r="A269" s="98" t="s">
        <v>49</v>
      </c>
      <c r="B269" s="313" t="s">
        <v>190</v>
      </c>
      <c r="C269" s="145">
        <v>100</v>
      </c>
      <c r="D269" s="146">
        <v>0.8</v>
      </c>
      <c r="E269" s="146">
        <v>0.8</v>
      </c>
      <c r="F269" s="146">
        <v>11</v>
      </c>
      <c r="G269" s="146">
        <v>38</v>
      </c>
      <c r="H269" s="146">
        <v>556</v>
      </c>
      <c r="I269" s="146">
        <v>85</v>
      </c>
      <c r="J269" s="146">
        <v>32.5</v>
      </c>
      <c r="K269" s="146">
        <v>57.5</v>
      </c>
      <c r="L269" s="146">
        <v>0.01</v>
      </c>
      <c r="M269" s="146">
        <v>4</v>
      </c>
      <c r="N269" s="146">
        <v>0.6</v>
      </c>
      <c r="O269" s="146">
        <v>16</v>
      </c>
      <c r="P269" s="146">
        <v>0.5</v>
      </c>
      <c r="Q269" s="146">
        <v>0.05</v>
      </c>
      <c r="R269" s="146">
        <v>20</v>
      </c>
      <c r="S269" s="146">
        <v>10</v>
      </c>
      <c r="T269" s="146">
        <v>0</v>
      </c>
    </row>
    <row r="270" spans="1:20" ht="16.5" thickBot="1">
      <c r="A270" s="235"/>
      <c r="B270" s="124" t="s">
        <v>27</v>
      </c>
      <c r="C270" s="325">
        <v>935</v>
      </c>
      <c r="D270" s="110">
        <f>SUM(D264:D269)</f>
        <v>27.495</v>
      </c>
      <c r="E270" s="110">
        <f aca="true" t="shared" si="34" ref="E270:S270">SUM(E264:E269)</f>
        <v>29.526500000000002</v>
      </c>
      <c r="F270" s="110">
        <f t="shared" si="34"/>
        <v>126.52499999999999</v>
      </c>
      <c r="G270" s="110">
        <f t="shared" si="34"/>
        <v>896.15</v>
      </c>
      <c r="H270" s="109">
        <f t="shared" si="34"/>
        <v>1843.6999999999998</v>
      </c>
      <c r="I270" s="110">
        <f t="shared" si="34"/>
        <v>233.71</v>
      </c>
      <c r="J270" s="110">
        <f t="shared" si="34"/>
        <v>152.35</v>
      </c>
      <c r="K270" s="110">
        <f t="shared" si="34"/>
        <v>443.36</v>
      </c>
      <c r="L270" s="110">
        <f t="shared" si="34"/>
        <v>7.546</v>
      </c>
      <c r="M270" s="110">
        <f t="shared" si="34"/>
        <v>23.06</v>
      </c>
      <c r="N270" s="110">
        <f t="shared" si="34"/>
        <v>11.04</v>
      </c>
      <c r="O270" s="109">
        <f t="shared" si="34"/>
        <v>169.60000000000002</v>
      </c>
      <c r="P270" s="110">
        <f t="shared" si="34"/>
        <v>0.7745</v>
      </c>
      <c r="Q270" s="110">
        <f t="shared" si="34"/>
        <v>0.31</v>
      </c>
      <c r="R270" s="110">
        <f t="shared" si="34"/>
        <v>54</v>
      </c>
      <c r="S270" s="110">
        <f t="shared" si="34"/>
        <v>10.27</v>
      </c>
      <c r="T270" s="110">
        <f>SUM(T264:T268)</f>
        <v>0.01</v>
      </c>
    </row>
    <row r="271" spans="1:20" ht="16.5" thickBot="1">
      <c r="A271" s="163"/>
      <c r="B271" s="163" t="s">
        <v>38</v>
      </c>
      <c r="C271" s="164"/>
      <c r="D271" s="198">
        <f aca="true" t="shared" si="35" ref="D271:T271">D270+D262</f>
        <v>55.055</v>
      </c>
      <c r="E271" s="198">
        <f t="shared" si="35"/>
        <v>57.5865</v>
      </c>
      <c r="F271" s="198">
        <f t="shared" si="35"/>
        <v>209.375</v>
      </c>
      <c r="G271" s="198">
        <f t="shared" si="35"/>
        <v>1534.45</v>
      </c>
      <c r="H271" s="199">
        <f t="shared" si="35"/>
        <v>2571</v>
      </c>
      <c r="I271" s="198">
        <f t="shared" si="35"/>
        <v>962.46</v>
      </c>
      <c r="J271" s="198">
        <f t="shared" si="35"/>
        <v>240.87</v>
      </c>
      <c r="K271" s="199">
        <f t="shared" si="35"/>
        <v>1261.6100000000001</v>
      </c>
      <c r="L271" s="198">
        <f t="shared" si="35"/>
        <v>12.916</v>
      </c>
      <c r="M271" s="198">
        <f t="shared" si="35"/>
        <v>61.91</v>
      </c>
      <c r="N271" s="198">
        <f t="shared" si="35"/>
        <v>55.03</v>
      </c>
      <c r="O271" s="199">
        <f t="shared" si="35"/>
        <v>270.67</v>
      </c>
      <c r="P271" s="198">
        <f t="shared" si="35"/>
        <v>1.1644999999999999</v>
      </c>
      <c r="Q271" s="198">
        <f t="shared" si="35"/>
        <v>2.05</v>
      </c>
      <c r="R271" s="198">
        <f t="shared" si="35"/>
        <v>57.62</v>
      </c>
      <c r="S271" s="198">
        <f t="shared" si="35"/>
        <v>500.07</v>
      </c>
      <c r="T271" s="198">
        <f t="shared" si="35"/>
        <v>3.13</v>
      </c>
    </row>
    <row r="272" spans="1:20" ht="15.75">
      <c r="A272" s="248"/>
      <c r="B272" s="248"/>
      <c r="C272" s="248"/>
      <c r="D272" s="277"/>
      <c r="E272" s="277"/>
      <c r="F272" s="277"/>
      <c r="G272" s="277"/>
      <c r="H272" s="288"/>
      <c r="I272" s="277"/>
      <c r="J272" s="277"/>
      <c r="K272" s="288"/>
      <c r="L272" s="277"/>
      <c r="M272" s="277"/>
      <c r="N272" s="277"/>
      <c r="O272" s="288"/>
      <c r="P272" s="277"/>
      <c r="Q272" s="277"/>
      <c r="R272" s="277"/>
      <c r="S272" s="277"/>
      <c r="T272" s="277"/>
    </row>
    <row r="273" spans="1:20" ht="15.75">
      <c r="A273" s="248"/>
      <c r="B273" s="248"/>
      <c r="C273" s="248"/>
      <c r="D273" s="277"/>
      <c r="E273" s="277"/>
      <c r="F273" s="277"/>
      <c r="G273" s="277"/>
      <c r="H273" s="288"/>
      <c r="I273" s="277"/>
      <c r="J273" s="277"/>
      <c r="K273" s="288"/>
      <c r="L273" s="277"/>
      <c r="M273" s="277"/>
      <c r="N273" s="277"/>
      <c r="O273" s="288"/>
      <c r="P273" s="277"/>
      <c r="Q273" s="277"/>
      <c r="R273" s="277"/>
      <c r="S273" s="277"/>
      <c r="T273" s="277"/>
    </row>
    <row r="274" spans="2:20" ht="14.25" customHeight="1">
      <c r="B274" s="64" t="s">
        <v>158</v>
      </c>
      <c r="C274" s="52"/>
      <c r="D274" s="11" t="s">
        <v>133</v>
      </c>
      <c r="E274" s="11"/>
      <c r="F274" s="11"/>
      <c r="G274" s="31"/>
      <c r="H274" s="31"/>
      <c r="J274" s="67" t="s">
        <v>201</v>
      </c>
      <c r="K274" s="4"/>
      <c r="T274" s="105"/>
    </row>
    <row r="275" spans="2:20" ht="14.25" customHeight="1">
      <c r="B275" s="64" t="s">
        <v>55</v>
      </c>
      <c r="C275" s="52"/>
      <c r="D275" s="31"/>
      <c r="E275" s="31"/>
      <c r="F275" s="31"/>
      <c r="G275" s="31"/>
      <c r="H275" s="31"/>
      <c r="T275" s="105"/>
    </row>
    <row r="276" spans="2:20" ht="14.25" customHeight="1">
      <c r="B276" s="10" t="s">
        <v>220</v>
      </c>
      <c r="C276" s="52"/>
      <c r="D276" s="31"/>
      <c r="E276" s="31"/>
      <c r="F276" s="31"/>
      <c r="G276" s="31"/>
      <c r="H276" s="31"/>
      <c r="T276" s="105"/>
    </row>
    <row r="277" spans="2:20" ht="16.5" customHeight="1" thickBot="1">
      <c r="B277" s="65" t="s">
        <v>135</v>
      </c>
      <c r="C277" s="52"/>
      <c r="D277" s="31"/>
      <c r="E277" s="31"/>
      <c r="F277" s="31"/>
      <c r="G277" s="31"/>
      <c r="H277" s="31"/>
      <c r="I277" s="4"/>
      <c r="T277" s="105"/>
    </row>
    <row r="278" spans="1:20" ht="31.5" customHeight="1" thickBot="1">
      <c r="A278" s="478" t="s">
        <v>170</v>
      </c>
      <c r="B278" s="491" t="s">
        <v>10</v>
      </c>
      <c r="C278" s="115" t="s">
        <v>171</v>
      </c>
      <c r="D278" s="481" t="s">
        <v>11</v>
      </c>
      <c r="E278" s="482"/>
      <c r="F278" s="483"/>
      <c r="G278" s="15" t="s">
        <v>12</v>
      </c>
      <c r="H278" s="488" t="s">
        <v>172</v>
      </c>
      <c r="I278" s="489"/>
      <c r="J278" s="489"/>
      <c r="K278" s="489"/>
      <c r="L278" s="489"/>
      <c r="M278" s="489"/>
      <c r="N278" s="489"/>
      <c r="O278" s="490"/>
      <c r="P278" s="484" t="s">
        <v>13</v>
      </c>
      <c r="Q278" s="485"/>
      <c r="R278" s="485"/>
      <c r="S278" s="485"/>
      <c r="T278" s="486"/>
    </row>
    <row r="279" spans="1:20" ht="31.5" customHeight="1" thickBot="1">
      <c r="A279" s="479"/>
      <c r="B279" s="479"/>
      <c r="C279" s="289" t="s">
        <v>173</v>
      </c>
      <c r="D279" s="16" t="s">
        <v>14</v>
      </c>
      <c r="E279" s="16" t="s">
        <v>15</v>
      </c>
      <c r="F279" s="16" t="s">
        <v>16</v>
      </c>
      <c r="G279" s="16" t="s">
        <v>17</v>
      </c>
      <c r="H279" s="118" t="s">
        <v>174</v>
      </c>
      <c r="I279" s="118" t="s">
        <v>18</v>
      </c>
      <c r="J279" s="118" t="s">
        <v>19</v>
      </c>
      <c r="K279" s="118" t="s">
        <v>20</v>
      </c>
      <c r="L279" s="118" t="s">
        <v>21</v>
      </c>
      <c r="M279" s="374" t="s">
        <v>183</v>
      </c>
      <c r="N279" s="118" t="s">
        <v>175</v>
      </c>
      <c r="O279" s="118" t="s">
        <v>176</v>
      </c>
      <c r="P279" s="118" t="s">
        <v>22</v>
      </c>
      <c r="Q279" s="118" t="s">
        <v>134</v>
      </c>
      <c r="R279" s="118" t="s">
        <v>23</v>
      </c>
      <c r="S279" s="118" t="s">
        <v>177</v>
      </c>
      <c r="T279" s="118" t="s">
        <v>178</v>
      </c>
    </row>
    <row r="280" spans="1:20" ht="15" customHeight="1" thickBot="1">
      <c r="A280" s="45"/>
      <c r="B280" s="26" t="s">
        <v>24</v>
      </c>
      <c r="C280" s="27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74"/>
    </row>
    <row r="281" spans="1:26" ht="35.25" customHeight="1">
      <c r="A281" s="85" t="s">
        <v>180</v>
      </c>
      <c r="B281" s="97" t="s">
        <v>143</v>
      </c>
      <c r="C281" s="87" t="s">
        <v>141</v>
      </c>
      <c r="D281" s="100">
        <v>0.55</v>
      </c>
      <c r="E281" s="100">
        <v>0.1</v>
      </c>
      <c r="F281" s="100">
        <v>3.8</v>
      </c>
      <c r="G281" s="100">
        <v>12</v>
      </c>
      <c r="H281" s="100">
        <v>98</v>
      </c>
      <c r="I281" s="100">
        <v>6.9</v>
      </c>
      <c r="J281" s="100">
        <v>7.2</v>
      </c>
      <c r="K281" s="100">
        <v>4.2</v>
      </c>
      <c r="L281" s="100">
        <v>0.18</v>
      </c>
      <c r="M281" s="100">
        <v>0.1</v>
      </c>
      <c r="N281" s="100">
        <v>0.1</v>
      </c>
      <c r="O281" s="100">
        <v>5</v>
      </c>
      <c r="P281" s="100">
        <v>0.01</v>
      </c>
      <c r="Q281" s="100">
        <v>0.01</v>
      </c>
      <c r="R281" s="100">
        <v>1.5</v>
      </c>
      <c r="S281" s="100">
        <v>0</v>
      </c>
      <c r="T281" s="100">
        <v>0</v>
      </c>
      <c r="U281" s="6"/>
      <c r="V281" s="6"/>
      <c r="W281" s="6"/>
      <c r="X281" s="6"/>
      <c r="Y281" s="6"/>
      <c r="Z281" s="6"/>
    </row>
    <row r="282" spans="1:26" ht="29.25" customHeight="1">
      <c r="A282" s="127" t="s">
        <v>213</v>
      </c>
      <c r="B282" s="97" t="s">
        <v>247</v>
      </c>
      <c r="C282" s="257">
        <v>130</v>
      </c>
      <c r="D282" s="131">
        <v>13</v>
      </c>
      <c r="E282" s="131">
        <v>15.1</v>
      </c>
      <c r="F282" s="131">
        <v>18.2</v>
      </c>
      <c r="G282" s="95">
        <v>259</v>
      </c>
      <c r="H282" s="95">
        <v>182</v>
      </c>
      <c r="I282" s="95">
        <v>38</v>
      </c>
      <c r="J282" s="95">
        <v>22</v>
      </c>
      <c r="K282" s="95">
        <v>95</v>
      </c>
      <c r="L282" s="95">
        <v>2</v>
      </c>
      <c r="M282" s="95">
        <v>10.8</v>
      </c>
      <c r="N282" s="95">
        <v>1.54</v>
      </c>
      <c r="O282" s="95">
        <v>27.6</v>
      </c>
      <c r="P282" s="95">
        <v>0.04</v>
      </c>
      <c r="Q282" s="95">
        <v>0.1</v>
      </c>
      <c r="R282" s="95">
        <v>15</v>
      </c>
      <c r="S282" s="95">
        <v>0</v>
      </c>
      <c r="T282" s="95">
        <v>0</v>
      </c>
      <c r="U282" s="6"/>
      <c r="V282" s="6"/>
      <c r="W282" s="6"/>
      <c r="X282" s="6"/>
      <c r="Y282" s="6"/>
      <c r="Z282" s="6"/>
    </row>
    <row r="283" spans="1:26" ht="21" customHeight="1">
      <c r="A283" s="420" t="s">
        <v>78</v>
      </c>
      <c r="B283" s="214" t="s">
        <v>136</v>
      </c>
      <c r="C283" s="130">
        <v>150</v>
      </c>
      <c r="D283" s="131">
        <v>2.5</v>
      </c>
      <c r="E283" s="131">
        <v>4.8</v>
      </c>
      <c r="F283" s="131">
        <v>33.3</v>
      </c>
      <c r="G283" s="95">
        <v>191</v>
      </c>
      <c r="H283" s="95">
        <v>102</v>
      </c>
      <c r="I283" s="95">
        <v>11</v>
      </c>
      <c r="J283" s="95">
        <v>7</v>
      </c>
      <c r="K283" s="95">
        <v>36</v>
      </c>
      <c r="L283" s="95">
        <v>0.8</v>
      </c>
      <c r="M283" s="95">
        <v>1.32</v>
      </c>
      <c r="N283" s="95">
        <v>0</v>
      </c>
      <c r="O283" s="95">
        <v>20.24</v>
      </c>
      <c r="P283" s="95">
        <v>0.06</v>
      </c>
      <c r="Q283" s="95">
        <v>0.03</v>
      </c>
      <c r="R283" s="95">
        <v>0</v>
      </c>
      <c r="S283" s="95">
        <v>0.03</v>
      </c>
      <c r="T283" s="95">
        <v>0.06</v>
      </c>
      <c r="U283" s="6"/>
      <c r="V283" s="6"/>
      <c r="W283" s="6"/>
      <c r="X283" s="6"/>
      <c r="Y283" s="6"/>
      <c r="Z283" s="6"/>
    </row>
    <row r="284" spans="1:26" ht="16.5" customHeight="1">
      <c r="A284" s="445" t="s">
        <v>145</v>
      </c>
      <c r="B284" s="234" t="s">
        <v>35</v>
      </c>
      <c r="C284" s="133">
        <v>25</v>
      </c>
      <c r="D284" s="96">
        <v>1.4</v>
      </c>
      <c r="E284" s="96">
        <v>0.28</v>
      </c>
      <c r="F284" s="96">
        <v>10.25</v>
      </c>
      <c r="G284" s="96">
        <v>51.5</v>
      </c>
      <c r="H284" s="96">
        <v>78</v>
      </c>
      <c r="I284" s="96">
        <v>7.25</v>
      </c>
      <c r="J284" s="96">
        <v>37.5</v>
      </c>
      <c r="K284" s="96">
        <v>11.75</v>
      </c>
      <c r="L284" s="96">
        <v>0.95</v>
      </c>
      <c r="M284" s="96">
        <v>1.4</v>
      </c>
      <c r="N284" s="96">
        <v>1.8</v>
      </c>
      <c r="O284" s="96">
        <v>8</v>
      </c>
      <c r="P284" s="96">
        <v>0.04</v>
      </c>
      <c r="Q284" s="96">
        <v>0.08</v>
      </c>
      <c r="R284" s="96">
        <v>0</v>
      </c>
      <c r="S284" s="96">
        <v>0</v>
      </c>
      <c r="T284" s="96">
        <v>0</v>
      </c>
      <c r="U284" s="6"/>
      <c r="V284" s="6"/>
      <c r="W284" s="6"/>
      <c r="X284" s="6"/>
      <c r="Y284" s="6"/>
      <c r="Z284" s="6"/>
    </row>
    <row r="285" spans="1:26" ht="18.75" customHeight="1" thickBot="1">
      <c r="A285" s="421" t="s">
        <v>89</v>
      </c>
      <c r="B285" s="97" t="s">
        <v>39</v>
      </c>
      <c r="C285" s="144">
        <v>200</v>
      </c>
      <c r="D285" s="96">
        <v>0.3</v>
      </c>
      <c r="E285" s="96">
        <v>0</v>
      </c>
      <c r="F285" s="96">
        <v>15</v>
      </c>
      <c r="G285" s="134">
        <v>45</v>
      </c>
      <c r="H285" s="134">
        <v>10.8</v>
      </c>
      <c r="I285" s="96">
        <v>8</v>
      </c>
      <c r="J285" s="96">
        <v>5</v>
      </c>
      <c r="K285" s="96">
        <v>10</v>
      </c>
      <c r="L285" s="96">
        <v>1</v>
      </c>
      <c r="M285" s="96">
        <v>0</v>
      </c>
      <c r="N285" s="96">
        <v>0.02</v>
      </c>
      <c r="O285" s="96">
        <v>0.7</v>
      </c>
      <c r="P285" s="96">
        <v>0</v>
      </c>
      <c r="Q285" s="96">
        <v>0</v>
      </c>
      <c r="R285" s="96">
        <v>3</v>
      </c>
      <c r="S285" s="96">
        <v>0</v>
      </c>
      <c r="T285" s="96">
        <v>0</v>
      </c>
      <c r="U285" s="6"/>
      <c r="V285" s="6"/>
      <c r="W285" s="6"/>
      <c r="X285" s="6"/>
      <c r="Y285" s="6"/>
      <c r="Z285" s="6"/>
    </row>
    <row r="286" spans="1:26" ht="14.25" customHeight="1" thickBot="1">
      <c r="A286" s="454"/>
      <c r="B286" s="24" t="s">
        <v>27</v>
      </c>
      <c r="C286" s="455">
        <v>537</v>
      </c>
      <c r="D286" s="110">
        <f aca="true" t="shared" si="36" ref="D286:T286">SUM(D281:D285)</f>
        <v>17.75</v>
      </c>
      <c r="E286" s="110">
        <f t="shared" si="36"/>
        <v>20.28</v>
      </c>
      <c r="F286" s="110">
        <f t="shared" si="36"/>
        <v>80.55</v>
      </c>
      <c r="G286" s="109">
        <f t="shared" si="36"/>
        <v>558.5</v>
      </c>
      <c r="H286" s="109">
        <f t="shared" si="36"/>
        <v>470.8</v>
      </c>
      <c r="I286" s="109">
        <f t="shared" si="36"/>
        <v>71.15</v>
      </c>
      <c r="J286" s="109">
        <f t="shared" si="36"/>
        <v>78.7</v>
      </c>
      <c r="K286" s="109">
        <f t="shared" si="36"/>
        <v>156.95</v>
      </c>
      <c r="L286" s="109">
        <f t="shared" si="36"/>
        <v>4.930000000000001</v>
      </c>
      <c r="M286" s="109">
        <f t="shared" si="36"/>
        <v>13.620000000000001</v>
      </c>
      <c r="N286" s="109">
        <f t="shared" si="36"/>
        <v>3.4600000000000004</v>
      </c>
      <c r="O286" s="109">
        <f t="shared" si="36"/>
        <v>61.540000000000006</v>
      </c>
      <c r="P286" s="109">
        <f t="shared" si="36"/>
        <v>0.15</v>
      </c>
      <c r="Q286" s="109">
        <f t="shared" si="36"/>
        <v>0.22000000000000003</v>
      </c>
      <c r="R286" s="109">
        <f t="shared" si="36"/>
        <v>19.5</v>
      </c>
      <c r="S286" s="109">
        <f t="shared" si="36"/>
        <v>0.03</v>
      </c>
      <c r="T286" s="109">
        <f t="shared" si="36"/>
        <v>0.06</v>
      </c>
      <c r="U286" s="6"/>
      <c r="V286" s="6"/>
      <c r="W286" s="6"/>
      <c r="X286" s="6"/>
      <c r="Y286" s="6"/>
      <c r="Z286" s="6"/>
    </row>
    <row r="287" spans="1:26" ht="15" customHeight="1" thickBot="1">
      <c r="A287" s="188"/>
      <c r="B287" s="189" t="s">
        <v>28</v>
      </c>
      <c r="C287" s="190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2"/>
      <c r="U287" s="6"/>
      <c r="V287" s="6"/>
      <c r="W287" s="6"/>
      <c r="X287" s="6"/>
      <c r="Y287" s="6"/>
      <c r="Z287" s="6"/>
    </row>
    <row r="288" spans="1:26" ht="19.5" customHeight="1">
      <c r="A288" s="193" t="s">
        <v>248</v>
      </c>
      <c r="B288" s="91" t="s">
        <v>249</v>
      </c>
      <c r="C288" s="99">
        <v>60</v>
      </c>
      <c r="D288" s="100">
        <v>0.76</v>
      </c>
      <c r="E288" s="100">
        <v>3.06</v>
      </c>
      <c r="F288" s="100">
        <v>4.14</v>
      </c>
      <c r="G288" s="100">
        <v>48</v>
      </c>
      <c r="H288" s="100">
        <v>180</v>
      </c>
      <c r="I288" s="100">
        <v>31.2</v>
      </c>
      <c r="J288" s="100">
        <v>9</v>
      </c>
      <c r="K288" s="100">
        <v>16.2</v>
      </c>
      <c r="L288" s="100">
        <v>0.39</v>
      </c>
      <c r="M288" s="100">
        <v>1.8</v>
      </c>
      <c r="N288" s="100">
        <v>0.18</v>
      </c>
      <c r="O288" s="100">
        <v>6</v>
      </c>
      <c r="P288" s="100">
        <v>0.02</v>
      </c>
      <c r="Q288" s="100">
        <v>0.02</v>
      </c>
      <c r="R288" s="100">
        <v>23.4</v>
      </c>
      <c r="S288" s="212">
        <v>0.02</v>
      </c>
      <c r="T288" s="477">
        <v>0.01</v>
      </c>
      <c r="U288" s="6"/>
      <c r="V288" s="6"/>
      <c r="W288" s="6"/>
      <c r="X288" s="6"/>
      <c r="Y288" s="6"/>
      <c r="Z288" s="6"/>
    </row>
    <row r="289" spans="1:26" ht="30" customHeight="1">
      <c r="A289" s="91" t="s">
        <v>114</v>
      </c>
      <c r="B289" s="268" t="s">
        <v>163</v>
      </c>
      <c r="C289" s="281" t="s">
        <v>29</v>
      </c>
      <c r="D289" s="100">
        <v>6.87</v>
      </c>
      <c r="E289" s="100">
        <v>7.02</v>
      </c>
      <c r="F289" s="100">
        <v>19.4</v>
      </c>
      <c r="G289" s="180">
        <v>132</v>
      </c>
      <c r="H289" s="180">
        <v>312.2</v>
      </c>
      <c r="I289" s="180">
        <v>34</v>
      </c>
      <c r="J289" s="180">
        <v>27</v>
      </c>
      <c r="K289" s="180">
        <v>79</v>
      </c>
      <c r="L289" s="180">
        <v>1</v>
      </c>
      <c r="M289" s="180">
        <v>4.9</v>
      </c>
      <c r="N289" s="180">
        <v>0.26</v>
      </c>
      <c r="O289" s="180">
        <v>29.3</v>
      </c>
      <c r="P289" s="180">
        <v>0.04</v>
      </c>
      <c r="Q289" s="180">
        <v>0.076</v>
      </c>
      <c r="R289" s="180">
        <v>8</v>
      </c>
      <c r="S289" s="270">
        <v>0.21</v>
      </c>
      <c r="T289" s="283">
        <v>0.65</v>
      </c>
      <c r="U289" s="6"/>
      <c r="V289" s="6"/>
      <c r="W289" s="6"/>
      <c r="X289" s="6"/>
      <c r="Y289" s="6"/>
      <c r="Z289" s="6"/>
    </row>
    <row r="290" spans="1:26" ht="19.5" customHeight="1">
      <c r="A290" s="101" t="s">
        <v>214</v>
      </c>
      <c r="B290" s="101" t="s">
        <v>215</v>
      </c>
      <c r="C290" s="90">
        <v>90</v>
      </c>
      <c r="D290" s="96">
        <v>10.2</v>
      </c>
      <c r="E290" s="96">
        <v>8.75</v>
      </c>
      <c r="F290" s="96">
        <v>6</v>
      </c>
      <c r="G290" s="95">
        <v>224</v>
      </c>
      <c r="H290" s="95">
        <v>215</v>
      </c>
      <c r="I290" s="95">
        <v>42</v>
      </c>
      <c r="J290" s="95">
        <v>18</v>
      </c>
      <c r="K290" s="95">
        <v>180</v>
      </c>
      <c r="L290" s="95">
        <v>1</v>
      </c>
      <c r="M290" s="95">
        <v>65</v>
      </c>
      <c r="N290" s="95">
        <v>8.9</v>
      </c>
      <c r="O290" s="132">
        <v>317</v>
      </c>
      <c r="P290" s="95">
        <v>0.08</v>
      </c>
      <c r="Q290" s="95">
        <v>0.34</v>
      </c>
      <c r="R290" s="95">
        <v>2</v>
      </c>
      <c r="S290" s="216">
        <v>0.36</v>
      </c>
      <c r="T290" s="284">
        <v>0.01</v>
      </c>
      <c r="U290" s="6"/>
      <c r="V290" s="6"/>
      <c r="W290" s="6"/>
      <c r="X290" s="6"/>
      <c r="Y290" s="6"/>
      <c r="Z290" s="6"/>
    </row>
    <row r="291" spans="1:26" ht="18" customHeight="1">
      <c r="A291" s="101" t="s">
        <v>107</v>
      </c>
      <c r="B291" s="101" t="s">
        <v>56</v>
      </c>
      <c r="C291" s="90">
        <v>150</v>
      </c>
      <c r="D291" s="96">
        <v>3.2</v>
      </c>
      <c r="E291" s="96">
        <v>8.4</v>
      </c>
      <c r="F291" s="96">
        <v>19.5</v>
      </c>
      <c r="G291" s="95">
        <v>184.93</v>
      </c>
      <c r="H291" s="95">
        <v>481.6</v>
      </c>
      <c r="I291" s="95">
        <v>39.83</v>
      </c>
      <c r="J291" s="95">
        <v>93.13</v>
      </c>
      <c r="K291" s="95">
        <v>31.76</v>
      </c>
      <c r="L291" s="95">
        <v>1.21</v>
      </c>
      <c r="M291" s="95">
        <v>5.1</v>
      </c>
      <c r="N291" s="95">
        <v>0.27</v>
      </c>
      <c r="O291" s="95">
        <v>27.9</v>
      </c>
      <c r="P291" s="95">
        <v>0.16</v>
      </c>
      <c r="Q291" s="95">
        <v>0.069</v>
      </c>
      <c r="R291" s="95">
        <v>25.45</v>
      </c>
      <c r="S291" s="216">
        <v>0.54</v>
      </c>
      <c r="T291" s="284">
        <v>0.65</v>
      </c>
      <c r="U291" s="6"/>
      <c r="V291" s="6"/>
      <c r="W291" s="6"/>
      <c r="X291" s="6"/>
      <c r="Y291" s="6"/>
      <c r="Z291" s="6"/>
    </row>
    <row r="292" spans="1:26" ht="26.25" customHeight="1">
      <c r="A292" s="85" t="s">
        <v>193</v>
      </c>
      <c r="B292" s="101" t="s">
        <v>138</v>
      </c>
      <c r="C292" s="90" t="s">
        <v>31</v>
      </c>
      <c r="D292" s="96">
        <v>4.125</v>
      </c>
      <c r="E292" s="96">
        <v>0.55</v>
      </c>
      <c r="F292" s="96">
        <v>23.475</v>
      </c>
      <c r="G292" s="95">
        <v>115.35000000000001</v>
      </c>
      <c r="H292" s="95">
        <v>81.8</v>
      </c>
      <c r="I292" s="95">
        <v>13.5</v>
      </c>
      <c r="J292" s="95">
        <v>66</v>
      </c>
      <c r="K292" s="95">
        <v>17.25</v>
      </c>
      <c r="L292" s="95">
        <v>1.0750000000000002</v>
      </c>
      <c r="M292" s="95">
        <v>3.9</v>
      </c>
      <c r="N292" s="95">
        <v>3.1</v>
      </c>
      <c r="O292" s="95">
        <v>14</v>
      </c>
      <c r="P292" s="95">
        <v>0.0825</v>
      </c>
      <c r="Q292" s="95">
        <v>0.03</v>
      </c>
      <c r="R292" s="95">
        <v>0</v>
      </c>
      <c r="S292" s="95">
        <v>0</v>
      </c>
      <c r="T292" s="95">
        <v>0</v>
      </c>
      <c r="U292" s="6"/>
      <c r="V292" s="6"/>
      <c r="W292" s="6"/>
      <c r="X292" s="6"/>
      <c r="Y292" s="6"/>
      <c r="Z292" s="6"/>
    </row>
    <row r="293" spans="1:26" ht="16.5" customHeight="1">
      <c r="A293" s="101" t="s">
        <v>108</v>
      </c>
      <c r="B293" s="121" t="s">
        <v>57</v>
      </c>
      <c r="C293" s="133">
        <v>200</v>
      </c>
      <c r="D293" s="96">
        <v>0.2</v>
      </c>
      <c r="E293" s="96">
        <v>0</v>
      </c>
      <c r="F293" s="96">
        <v>25.7</v>
      </c>
      <c r="G293" s="95">
        <v>94</v>
      </c>
      <c r="H293" s="95">
        <v>32.6</v>
      </c>
      <c r="I293" s="95">
        <v>8</v>
      </c>
      <c r="J293" s="95">
        <v>3</v>
      </c>
      <c r="K293" s="95">
        <v>5</v>
      </c>
      <c r="L293" s="95">
        <v>0.1</v>
      </c>
      <c r="M293" s="95">
        <v>0.35</v>
      </c>
      <c r="N293" s="95">
        <v>0.09</v>
      </c>
      <c r="O293" s="95">
        <v>3</v>
      </c>
      <c r="P293" s="95">
        <v>0.01</v>
      </c>
      <c r="Q293" s="95">
        <v>0</v>
      </c>
      <c r="R293" s="95">
        <v>5</v>
      </c>
      <c r="S293" s="216">
        <v>0</v>
      </c>
      <c r="T293" s="284">
        <v>0</v>
      </c>
      <c r="U293" s="6"/>
      <c r="V293" s="6"/>
      <c r="W293" s="6"/>
      <c r="X293" s="6"/>
      <c r="Y293" s="6"/>
      <c r="Z293" s="6"/>
    </row>
    <row r="294" spans="1:26" ht="16.5" customHeight="1">
      <c r="A294" s="113" t="s">
        <v>49</v>
      </c>
      <c r="B294" s="271" t="s">
        <v>153</v>
      </c>
      <c r="C294" s="168">
        <v>100</v>
      </c>
      <c r="D294" s="131">
        <v>0.96</v>
      </c>
      <c r="E294" s="131">
        <v>0.24</v>
      </c>
      <c r="F294" s="131">
        <v>20</v>
      </c>
      <c r="G294" s="131">
        <v>42</v>
      </c>
      <c r="H294" s="131">
        <v>310</v>
      </c>
      <c r="I294" s="131">
        <v>42</v>
      </c>
      <c r="J294" s="131">
        <v>20.4</v>
      </c>
      <c r="K294" s="131">
        <v>13.2</v>
      </c>
      <c r="L294" s="131">
        <v>0.12</v>
      </c>
      <c r="M294" s="131">
        <v>2</v>
      </c>
      <c r="N294" s="131">
        <v>0.2</v>
      </c>
      <c r="O294" s="131">
        <v>20</v>
      </c>
      <c r="P294" s="131">
        <v>0.04</v>
      </c>
      <c r="Q294" s="131">
        <v>0.06</v>
      </c>
      <c r="R294" s="131">
        <v>10</v>
      </c>
      <c r="S294" s="131">
        <v>4</v>
      </c>
      <c r="T294" s="131">
        <v>0</v>
      </c>
      <c r="U294" s="6"/>
      <c r="V294" s="6"/>
      <c r="W294" s="6"/>
      <c r="X294" s="6"/>
      <c r="Y294" s="6"/>
      <c r="Z294" s="6"/>
    </row>
    <row r="295" spans="1:26" ht="16.5" customHeight="1" thickBot="1">
      <c r="A295" s="272"/>
      <c r="B295" s="273" t="s">
        <v>27</v>
      </c>
      <c r="C295" s="282">
        <v>1025</v>
      </c>
      <c r="D295" s="274">
        <f aca="true" t="shared" si="37" ref="D295:T295">SUM(D288:D294)</f>
        <v>26.314999999999998</v>
      </c>
      <c r="E295" s="274">
        <f t="shared" si="37"/>
        <v>28.019999999999996</v>
      </c>
      <c r="F295" s="274">
        <f t="shared" si="37"/>
        <v>118.215</v>
      </c>
      <c r="G295" s="274">
        <f t="shared" si="37"/>
        <v>840.2800000000001</v>
      </c>
      <c r="H295" s="285">
        <f t="shared" si="37"/>
        <v>1613.2</v>
      </c>
      <c r="I295" s="274">
        <f t="shared" si="37"/>
        <v>210.53</v>
      </c>
      <c r="J295" s="274">
        <f t="shared" si="37"/>
        <v>236.53</v>
      </c>
      <c r="K295" s="274">
        <f t="shared" si="37"/>
        <v>342.40999999999997</v>
      </c>
      <c r="L295" s="274">
        <f t="shared" si="37"/>
        <v>4.8950000000000005</v>
      </c>
      <c r="M295" s="274">
        <f t="shared" si="37"/>
        <v>83.05</v>
      </c>
      <c r="N295" s="274">
        <f t="shared" si="37"/>
        <v>12.999999999999998</v>
      </c>
      <c r="O295" s="285">
        <f t="shared" si="37"/>
        <v>417.2</v>
      </c>
      <c r="P295" s="274">
        <f t="shared" si="37"/>
        <v>0.43250000000000005</v>
      </c>
      <c r="Q295" s="274">
        <f t="shared" si="37"/>
        <v>0.5950000000000002</v>
      </c>
      <c r="R295" s="274">
        <f t="shared" si="37"/>
        <v>73.85</v>
      </c>
      <c r="S295" s="274">
        <f t="shared" si="37"/>
        <v>5.13</v>
      </c>
      <c r="T295" s="274">
        <f t="shared" si="37"/>
        <v>1.32</v>
      </c>
      <c r="U295" s="6"/>
      <c r="V295" s="6"/>
      <c r="W295" s="6"/>
      <c r="X295" s="6"/>
      <c r="Y295" s="6"/>
      <c r="Z295" s="6"/>
    </row>
    <row r="296" spans="1:26" ht="25.5" customHeight="1" thickBot="1">
      <c r="A296" s="161"/>
      <c r="B296" s="275" t="s">
        <v>59</v>
      </c>
      <c r="C296" s="163"/>
      <c r="D296" s="276">
        <f aca="true" t="shared" si="38" ref="D296:T296">D295+D286</f>
        <v>44.065</v>
      </c>
      <c r="E296" s="276">
        <f t="shared" si="38"/>
        <v>48.3</v>
      </c>
      <c r="F296" s="276">
        <f t="shared" si="38"/>
        <v>198.765</v>
      </c>
      <c r="G296" s="276">
        <f t="shared" si="38"/>
        <v>1398.7800000000002</v>
      </c>
      <c r="H296" s="287">
        <f t="shared" si="38"/>
        <v>2084</v>
      </c>
      <c r="I296" s="276">
        <f t="shared" si="38"/>
        <v>281.68</v>
      </c>
      <c r="J296" s="276">
        <f t="shared" si="38"/>
        <v>315.23</v>
      </c>
      <c r="K296" s="276">
        <f t="shared" si="38"/>
        <v>499.35999999999996</v>
      </c>
      <c r="L296" s="276">
        <f t="shared" si="38"/>
        <v>9.825000000000001</v>
      </c>
      <c r="M296" s="276">
        <f t="shared" si="38"/>
        <v>96.67</v>
      </c>
      <c r="N296" s="276">
        <f t="shared" si="38"/>
        <v>16.459999999999997</v>
      </c>
      <c r="O296" s="287">
        <f t="shared" si="38"/>
        <v>478.74</v>
      </c>
      <c r="P296" s="276">
        <f t="shared" si="38"/>
        <v>0.5825</v>
      </c>
      <c r="Q296" s="276">
        <f t="shared" si="38"/>
        <v>0.8150000000000002</v>
      </c>
      <c r="R296" s="276">
        <f t="shared" si="38"/>
        <v>93.35</v>
      </c>
      <c r="S296" s="276">
        <f t="shared" si="38"/>
        <v>5.16</v>
      </c>
      <c r="T296" s="286">
        <f t="shared" si="38"/>
        <v>1.3800000000000001</v>
      </c>
      <c r="U296" s="6"/>
      <c r="V296" s="6"/>
      <c r="W296" s="6"/>
      <c r="X296" s="6"/>
      <c r="Y296" s="6"/>
      <c r="Z296" s="6"/>
    </row>
    <row r="297" spans="1:26" ht="14.25" customHeight="1" thickBot="1">
      <c r="A297" s="248"/>
      <c r="B297" s="247" t="s">
        <v>149</v>
      </c>
      <c r="C297" s="248"/>
      <c r="D297" s="277"/>
      <c r="E297" s="277"/>
      <c r="F297" s="277"/>
      <c r="G297" s="277"/>
      <c r="H297" s="277"/>
      <c r="I297" s="66"/>
      <c r="J297" s="278"/>
      <c r="K297" s="6"/>
      <c r="L297" s="6"/>
      <c r="M297" s="6"/>
      <c r="N297" s="6"/>
      <c r="O297" s="6"/>
      <c r="P297" s="6"/>
      <c r="Q297" s="6"/>
      <c r="R297" s="6"/>
      <c r="S297" s="6"/>
      <c r="T297" s="279"/>
      <c r="U297" s="6"/>
      <c r="V297" s="6"/>
      <c r="W297" s="6"/>
      <c r="X297" s="6"/>
      <c r="Y297" s="6"/>
      <c r="Z297" s="6"/>
    </row>
    <row r="298" spans="1:26" ht="19.5" customHeight="1" thickBot="1">
      <c r="A298" s="478" t="s">
        <v>170</v>
      </c>
      <c r="B298" s="491" t="s">
        <v>10</v>
      </c>
      <c r="C298" s="115" t="s">
        <v>171</v>
      </c>
      <c r="D298" s="481" t="s">
        <v>11</v>
      </c>
      <c r="E298" s="482"/>
      <c r="F298" s="483"/>
      <c r="G298" s="15" t="s">
        <v>12</v>
      </c>
      <c r="H298" s="488" t="s">
        <v>172</v>
      </c>
      <c r="I298" s="489"/>
      <c r="J298" s="489"/>
      <c r="K298" s="489"/>
      <c r="L298" s="489"/>
      <c r="M298" s="489"/>
      <c r="N298" s="489"/>
      <c r="O298" s="490"/>
      <c r="P298" s="484" t="s">
        <v>13</v>
      </c>
      <c r="Q298" s="485"/>
      <c r="R298" s="485"/>
      <c r="S298" s="485"/>
      <c r="T298" s="486"/>
      <c r="U298" s="6"/>
      <c r="V298" s="6"/>
      <c r="W298" s="6"/>
      <c r="X298" s="6"/>
      <c r="Y298" s="6"/>
      <c r="Z298" s="6"/>
    </row>
    <row r="299" spans="1:26" ht="33" customHeight="1" thickBot="1">
      <c r="A299" s="479"/>
      <c r="B299" s="479"/>
      <c r="C299" s="289" t="s">
        <v>173</v>
      </c>
      <c r="D299" s="16" t="s">
        <v>14</v>
      </c>
      <c r="E299" s="16" t="s">
        <v>15</v>
      </c>
      <c r="F299" s="16" t="s">
        <v>16</v>
      </c>
      <c r="G299" s="16" t="s">
        <v>17</v>
      </c>
      <c r="H299" s="118" t="s">
        <v>174</v>
      </c>
      <c r="I299" s="118" t="s">
        <v>18</v>
      </c>
      <c r="J299" s="118" t="s">
        <v>19</v>
      </c>
      <c r="K299" s="118" t="s">
        <v>20</v>
      </c>
      <c r="L299" s="118" t="s">
        <v>21</v>
      </c>
      <c r="M299" s="374" t="s">
        <v>183</v>
      </c>
      <c r="N299" s="118" t="s">
        <v>175</v>
      </c>
      <c r="O299" s="118" t="s">
        <v>176</v>
      </c>
      <c r="P299" s="118" t="s">
        <v>22</v>
      </c>
      <c r="Q299" s="118" t="s">
        <v>134</v>
      </c>
      <c r="R299" s="118" t="s">
        <v>23</v>
      </c>
      <c r="S299" s="118" t="s">
        <v>177</v>
      </c>
      <c r="T299" s="118" t="s">
        <v>178</v>
      </c>
      <c r="U299" s="366"/>
      <c r="V299" s="366"/>
      <c r="W299" s="366"/>
      <c r="X299" s="366"/>
      <c r="Y299" s="366"/>
      <c r="Z299" s="367"/>
    </row>
    <row r="300" spans="1:26" ht="14.25" customHeight="1" thickBot="1">
      <c r="A300" s="188"/>
      <c r="B300" s="189" t="s">
        <v>24</v>
      </c>
      <c r="C300" s="190"/>
      <c r="D300" s="191"/>
      <c r="E300" s="191"/>
      <c r="F300" s="191"/>
      <c r="G300" s="191"/>
      <c r="H300" s="191"/>
      <c r="I300" s="384"/>
      <c r="J300" s="384"/>
      <c r="K300" s="384"/>
      <c r="L300" s="384"/>
      <c r="M300" s="384"/>
      <c r="N300" s="384"/>
      <c r="O300" s="384"/>
      <c r="P300" s="384"/>
      <c r="Q300" s="384"/>
      <c r="R300" s="384"/>
      <c r="S300" s="384"/>
      <c r="T300" s="388"/>
      <c r="U300" s="384"/>
      <c r="V300" s="384"/>
      <c r="W300" s="384"/>
      <c r="X300" s="384"/>
      <c r="Y300" s="384"/>
      <c r="Z300" s="389"/>
    </row>
    <row r="301" spans="1:26" ht="18" customHeight="1">
      <c r="A301" s="448" t="s">
        <v>180</v>
      </c>
      <c r="B301" s="97" t="s">
        <v>234</v>
      </c>
      <c r="C301" s="87">
        <v>100</v>
      </c>
      <c r="D301" s="95">
        <v>2.06</v>
      </c>
      <c r="E301" s="96">
        <v>0.1</v>
      </c>
      <c r="F301" s="96">
        <v>6.3</v>
      </c>
      <c r="G301" s="95">
        <v>12</v>
      </c>
      <c r="H301" s="95">
        <v>141</v>
      </c>
      <c r="I301" s="95">
        <v>21.9</v>
      </c>
      <c r="J301" s="95">
        <v>10.5</v>
      </c>
      <c r="K301" s="95">
        <v>21</v>
      </c>
      <c r="L301" s="95">
        <v>0.54</v>
      </c>
      <c r="M301" s="95">
        <v>3</v>
      </c>
      <c r="N301" s="95">
        <v>0.3</v>
      </c>
      <c r="O301" s="95">
        <v>17</v>
      </c>
      <c r="P301" s="95">
        <v>0.03</v>
      </c>
      <c r="Q301" s="95">
        <v>0.04</v>
      </c>
      <c r="R301" s="95">
        <v>10</v>
      </c>
      <c r="S301" s="95">
        <v>10</v>
      </c>
      <c r="T301" s="95">
        <v>0</v>
      </c>
      <c r="U301" s="278"/>
      <c r="V301" s="278"/>
      <c r="W301" s="278"/>
      <c r="X301" s="278"/>
      <c r="Y301" s="278"/>
      <c r="Z301" s="368"/>
    </row>
    <row r="302" spans="1:26" ht="19.5" customHeight="1">
      <c r="A302" s="127" t="s">
        <v>213</v>
      </c>
      <c r="B302" s="97" t="s">
        <v>247</v>
      </c>
      <c r="C302" s="257">
        <v>130</v>
      </c>
      <c r="D302" s="131">
        <v>13</v>
      </c>
      <c r="E302" s="131">
        <v>15.1</v>
      </c>
      <c r="F302" s="131">
        <v>18.2</v>
      </c>
      <c r="G302" s="95">
        <v>259</v>
      </c>
      <c r="H302" s="95">
        <v>182</v>
      </c>
      <c r="I302" s="95">
        <v>38</v>
      </c>
      <c r="J302" s="95">
        <v>22</v>
      </c>
      <c r="K302" s="95">
        <v>95</v>
      </c>
      <c r="L302" s="95">
        <v>2</v>
      </c>
      <c r="M302" s="95">
        <v>10.8</v>
      </c>
      <c r="N302" s="95">
        <v>1.54</v>
      </c>
      <c r="O302" s="95">
        <v>27.6</v>
      </c>
      <c r="P302" s="95">
        <v>0.04</v>
      </c>
      <c r="Q302" s="95">
        <v>0.1</v>
      </c>
      <c r="R302" s="95">
        <v>15</v>
      </c>
      <c r="S302" s="95">
        <v>0</v>
      </c>
      <c r="T302" s="95">
        <v>0</v>
      </c>
      <c r="U302" s="278"/>
      <c r="V302" s="278"/>
      <c r="W302" s="278"/>
      <c r="X302" s="278"/>
      <c r="Y302" s="278"/>
      <c r="Z302" s="368"/>
    </row>
    <row r="303" spans="1:26" ht="18.75" customHeight="1">
      <c r="A303" s="456" t="s">
        <v>78</v>
      </c>
      <c r="B303" s="195" t="s">
        <v>26</v>
      </c>
      <c r="C303" s="196">
        <v>180</v>
      </c>
      <c r="D303" s="96">
        <v>3.6</v>
      </c>
      <c r="E303" s="96">
        <v>5.76</v>
      </c>
      <c r="F303" s="96">
        <v>37.56</v>
      </c>
      <c r="G303" s="96">
        <v>229.2</v>
      </c>
      <c r="H303" s="96">
        <v>61.2</v>
      </c>
      <c r="I303" s="96">
        <v>13.2</v>
      </c>
      <c r="J303" s="96">
        <v>8.4</v>
      </c>
      <c r="K303" s="96">
        <v>43.2</v>
      </c>
      <c r="L303" s="96">
        <v>0.96</v>
      </c>
      <c r="M303" s="96">
        <v>0.73</v>
      </c>
      <c r="N303" s="96">
        <v>0</v>
      </c>
      <c r="O303" s="96">
        <v>12.1</v>
      </c>
      <c r="P303" s="96">
        <v>0.07</v>
      </c>
      <c r="Q303" s="96">
        <v>0.1</v>
      </c>
      <c r="R303" s="96">
        <v>0.02</v>
      </c>
      <c r="S303" s="208">
        <v>0</v>
      </c>
      <c r="T303" s="96">
        <v>0.03</v>
      </c>
      <c r="U303" s="278"/>
      <c r="V303" s="278"/>
      <c r="W303" s="278"/>
      <c r="X303" s="278"/>
      <c r="Y303" s="278"/>
      <c r="Z303" s="368"/>
    </row>
    <row r="304" spans="1:26" ht="21" customHeight="1">
      <c r="A304" s="446" t="s">
        <v>145</v>
      </c>
      <c r="B304" s="234" t="s">
        <v>35</v>
      </c>
      <c r="C304" s="133">
        <v>25</v>
      </c>
      <c r="D304" s="96">
        <v>1.4</v>
      </c>
      <c r="E304" s="96">
        <v>0.28</v>
      </c>
      <c r="F304" s="96">
        <v>10.25</v>
      </c>
      <c r="G304" s="96">
        <v>51.5</v>
      </c>
      <c r="H304" s="96">
        <v>78</v>
      </c>
      <c r="I304" s="96">
        <v>7.25</v>
      </c>
      <c r="J304" s="96">
        <v>37.5</v>
      </c>
      <c r="K304" s="96">
        <v>11.75</v>
      </c>
      <c r="L304" s="96">
        <v>0.95</v>
      </c>
      <c r="M304" s="96">
        <v>1.4</v>
      </c>
      <c r="N304" s="96">
        <v>1.8</v>
      </c>
      <c r="O304" s="96">
        <v>8</v>
      </c>
      <c r="P304" s="96">
        <v>0.04</v>
      </c>
      <c r="Q304" s="96">
        <v>0.08</v>
      </c>
      <c r="R304" s="96">
        <v>0</v>
      </c>
      <c r="S304" s="96">
        <v>0</v>
      </c>
      <c r="T304" s="96">
        <v>0</v>
      </c>
      <c r="U304" s="278"/>
      <c r="V304" s="278"/>
      <c r="W304" s="278"/>
      <c r="X304" s="278"/>
      <c r="Y304" s="278"/>
      <c r="Z304" s="368"/>
    </row>
    <row r="305" spans="1:26" ht="18" customHeight="1" thickBot="1">
      <c r="A305" s="457" t="s">
        <v>89</v>
      </c>
      <c r="B305" s="123" t="s">
        <v>39</v>
      </c>
      <c r="C305" s="144">
        <v>200</v>
      </c>
      <c r="D305" s="96">
        <v>0.3</v>
      </c>
      <c r="E305" s="96">
        <v>0</v>
      </c>
      <c r="F305" s="96">
        <v>15</v>
      </c>
      <c r="G305" s="134">
        <v>40</v>
      </c>
      <c r="H305" s="134">
        <v>10.8</v>
      </c>
      <c r="I305" s="96">
        <v>8</v>
      </c>
      <c r="J305" s="96">
        <v>5</v>
      </c>
      <c r="K305" s="96">
        <v>10</v>
      </c>
      <c r="L305" s="96">
        <v>1</v>
      </c>
      <c r="M305" s="96">
        <v>0</v>
      </c>
      <c r="N305" s="96">
        <v>0.02</v>
      </c>
      <c r="O305" s="96">
        <v>0.7</v>
      </c>
      <c r="P305" s="96">
        <v>0</v>
      </c>
      <c r="Q305" s="96">
        <v>0</v>
      </c>
      <c r="R305" s="96">
        <v>3</v>
      </c>
      <c r="S305" s="96">
        <v>0</v>
      </c>
      <c r="T305" s="96">
        <v>0</v>
      </c>
      <c r="U305" s="278"/>
      <c r="V305" s="278"/>
      <c r="W305" s="278"/>
      <c r="X305" s="278"/>
      <c r="Y305" s="278"/>
      <c r="Z305" s="368"/>
    </row>
    <row r="306" spans="1:26" ht="16.5" customHeight="1" thickBot="1">
      <c r="A306" s="454"/>
      <c r="B306" s="24" t="s">
        <v>27</v>
      </c>
      <c r="C306" s="455">
        <f>SUM(C301:C305)</f>
        <v>635</v>
      </c>
      <c r="D306" s="110">
        <f aca="true" t="shared" si="39" ref="D306:T306">SUM(D301:D305)</f>
        <v>20.36</v>
      </c>
      <c r="E306" s="110">
        <f t="shared" si="39"/>
        <v>21.240000000000002</v>
      </c>
      <c r="F306" s="110">
        <f t="shared" si="39"/>
        <v>87.31</v>
      </c>
      <c r="G306" s="109">
        <f t="shared" si="39"/>
        <v>591.7</v>
      </c>
      <c r="H306" s="109">
        <f t="shared" si="39"/>
        <v>473</v>
      </c>
      <c r="I306" s="109">
        <f t="shared" si="39"/>
        <v>88.35</v>
      </c>
      <c r="J306" s="109">
        <f t="shared" si="39"/>
        <v>83.4</v>
      </c>
      <c r="K306" s="109">
        <f t="shared" si="39"/>
        <v>180.95</v>
      </c>
      <c r="L306" s="109">
        <f t="shared" si="39"/>
        <v>5.45</v>
      </c>
      <c r="M306" s="109">
        <f t="shared" si="39"/>
        <v>15.930000000000001</v>
      </c>
      <c r="N306" s="109">
        <f t="shared" si="39"/>
        <v>3.66</v>
      </c>
      <c r="O306" s="109">
        <f t="shared" si="39"/>
        <v>65.4</v>
      </c>
      <c r="P306" s="109">
        <f t="shared" si="39"/>
        <v>0.18000000000000002</v>
      </c>
      <c r="Q306" s="109">
        <f t="shared" si="39"/>
        <v>0.32</v>
      </c>
      <c r="R306" s="109">
        <f t="shared" si="39"/>
        <v>28.02</v>
      </c>
      <c r="S306" s="109">
        <f t="shared" si="39"/>
        <v>10</v>
      </c>
      <c r="T306" s="109">
        <f t="shared" si="39"/>
        <v>0.03</v>
      </c>
      <c r="U306" s="278"/>
      <c r="V306" s="278"/>
      <c r="W306" s="278"/>
      <c r="X306" s="278"/>
      <c r="Y306" s="278"/>
      <c r="Z306" s="368"/>
    </row>
    <row r="307" spans="1:26" ht="14.25" customHeight="1" thickBot="1">
      <c r="A307" s="188"/>
      <c r="B307" s="189" t="s">
        <v>28</v>
      </c>
      <c r="C307" s="190"/>
      <c r="D307" s="191"/>
      <c r="E307" s="191"/>
      <c r="F307" s="191"/>
      <c r="G307" s="191"/>
      <c r="H307" s="191"/>
      <c r="I307" s="384"/>
      <c r="J307" s="384"/>
      <c r="K307" s="384"/>
      <c r="L307" s="384"/>
      <c r="M307" s="384"/>
      <c r="N307" s="384"/>
      <c r="O307" s="384"/>
      <c r="P307" s="384"/>
      <c r="Q307" s="384"/>
      <c r="R307" s="384"/>
      <c r="S307" s="384"/>
      <c r="T307" s="384"/>
      <c r="U307" s="384"/>
      <c r="V307" s="384"/>
      <c r="W307" s="384"/>
      <c r="X307" s="384"/>
      <c r="Y307" s="384"/>
      <c r="Z307" s="389"/>
    </row>
    <row r="308" spans="1:26" ht="19.5" customHeight="1">
      <c r="A308" s="193" t="s">
        <v>248</v>
      </c>
      <c r="B308" s="91" t="s">
        <v>249</v>
      </c>
      <c r="C308" s="99">
        <v>100</v>
      </c>
      <c r="D308" s="100">
        <v>1.6</v>
      </c>
      <c r="E308" s="100">
        <v>4.1</v>
      </c>
      <c r="F308" s="100">
        <v>16.9</v>
      </c>
      <c r="G308" s="100">
        <v>116</v>
      </c>
      <c r="H308" s="100">
        <v>316.6</v>
      </c>
      <c r="I308" s="100">
        <v>52</v>
      </c>
      <c r="J308" s="100">
        <v>15</v>
      </c>
      <c r="K308" s="100">
        <v>27</v>
      </c>
      <c r="L308" s="100">
        <v>0.67</v>
      </c>
      <c r="M308" s="100">
        <v>3.4</v>
      </c>
      <c r="N308" s="100">
        <v>0.39</v>
      </c>
      <c r="O308" s="100">
        <v>14.8</v>
      </c>
      <c r="P308" s="100">
        <v>0.03</v>
      </c>
      <c r="Q308" s="100">
        <v>0.045</v>
      </c>
      <c r="R308" s="100">
        <v>39</v>
      </c>
      <c r="S308" s="212">
        <v>0.04</v>
      </c>
      <c r="T308" s="477">
        <v>0.01</v>
      </c>
      <c r="U308" s="278"/>
      <c r="V308" s="278"/>
      <c r="W308" s="278"/>
      <c r="X308" s="278"/>
      <c r="Y308" s="278"/>
      <c r="Z308" s="368"/>
    </row>
    <row r="309" spans="1:26" ht="27" customHeight="1">
      <c r="A309" s="91" t="s">
        <v>114</v>
      </c>
      <c r="B309" s="268" t="s">
        <v>163</v>
      </c>
      <c r="C309" s="281" t="s">
        <v>29</v>
      </c>
      <c r="D309" s="100">
        <v>6.87</v>
      </c>
      <c r="E309" s="100">
        <v>7.02</v>
      </c>
      <c r="F309" s="100">
        <v>19.4</v>
      </c>
      <c r="G309" s="180">
        <v>132</v>
      </c>
      <c r="H309" s="180">
        <v>312.2</v>
      </c>
      <c r="I309" s="180">
        <v>34</v>
      </c>
      <c r="J309" s="180">
        <v>27</v>
      </c>
      <c r="K309" s="180">
        <v>79</v>
      </c>
      <c r="L309" s="180">
        <v>1</v>
      </c>
      <c r="M309" s="180">
        <v>4.9</v>
      </c>
      <c r="N309" s="180">
        <v>0.26</v>
      </c>
      <c r="O309" s="180">
        <v>29.3</v>
      </c>
      <c r="P309" s="180">
        <v>0.04</v>
      </c>
      <c r="Q309" s="180">
        <v>0.076</v>
      </c>
      <c r="R309" s="180">
        <v>8</v>
      </c>
      <c r="S309" s="270">
        <v>0.21</v>
      </c>
      <c r="T309" s="283">
        <v>0.65</v>
      </c>
      <c r="U309" s="278"/>
      <c r="V309" s="278"/>
      <c r="W309" s="278"/>
      <c r="X309" s="278"/>
      <c r="Y309" s="278"/>
      <c r="Z309" s="368"/>
    </row>
    <row r="310" spans="1:26" ht="18" customHeight="1">
      <c r="A310" s="101" t="s">
        <v>214</v>
      </c>
      <c r="B310" s="101" t="s">
        <v>215</v>
      </c>
      <c r="C310" s="90">
        <v>100</v>
      </c>
      <c r="D310" s="96">
        <v>10.2</v>
      </c>
      <c r="E310" s="96">
        <v>8.75</v>
      </c>
      <c r="F310" s="96">
        <v>6</v>
      </c>
      <c r="G310" s="95">
        <v>261</v>
      </c>
      <c r="H310" s="95">
        <v>215</v>
      </c>
      <c r="I310" s="95">
        <v>42</v>
      </c>
      <c r="J310" s="95">
        <v>18</v>
      </c>
      <c r="K310" s="95">
        <v>180</v>
      </c>
      <c r="L310" s="95">
        <v>1</v>
      </c>
      <c r="M310" s="95">
        <v>65</v>
      </c>
      <c r="N310" s="95">
        <v>8.9</v>
      </c>
      <c r="O310" s="132">
        <v>317</v>
      </c>
      <c r="P310" s="95">
        <v>0.08</v>
      </c>
      <c r="Q310" s="95">
        <v>0.34</v>
      </c>
      <c r="R310" s="95">
        <v>2</v>
      </c>
      <c r="S310" s="216">
        <v>0.36</v>
      </c>
      <c r="T310" s="284">
        <v>0.01</v>
      </c>
      <c r="U310" s="278"/>
      <c r="V310" s="278"/>
      <c r="W310" s="278"/>
      <c r="X310" s="278"/>
      <c r="Y310" s="278"/>
      <c r="Z310" s="368"/>
    </row>
    <row r="311" spans="1:26" ht="21" customHeight="1">
      <c r="A311" s="101" t="s">
        <v>107</v>
      </c>
      <c r="B311" s="101" t="s">
        <v>56</v>
      </c>
      <c r="C311" s="90">
        <v>150</v>
      </c>
      <c r="D311" s="96">
        <v>3.2</v>
      </c>
      <c r="E311" s="96">
        <v>8.4</v>
      </c>
      <c r="F311" s="96">
        <v>19.5</v>
      </c>
      <c r="G311" s="95">
        <v>184.93</v>
      </c>
      <c r="H311" s="95">
        <v>481.6</v>
      </c>
      <c r="I311" s="95">
        <v>39.83</v>
      </c>
      <c r="J311" s="95">
        <v>93.13</v>
      </c>
      <c r="K311" s="95">
        <v>31.76</v>
      </c>
      <c r="L311" s="95">
        <v>1.21</v>
      </c>
      <c r="M311" s="95">
        <v>5.1</v>
      </c>
      <c r="N311" s="95">
        <v>0.27</v>
      </c>
      <c r="O311" s="95">
        <v>27.9</v>
      </c>
      <c r="P311" s="95">
        <v>0.16</v>
      </c>
      <c r="Q311" s="95">
        <v>0.069</v>
      </c>
      <c r="R311" s="95">
        <v>25.45</v>
      </c>
      <c r="S311" s="216">
        <v>0.54</v>
      </c>
      <c r="T311" s="284">
        <v>0.65</v>
      </c>
      <c r="U311" s="278"/>
      <c r="V311" s="278"/>
      <c r="W311" s="278"/>
      <c r="X311" s="278"/>
      <c r="Y311" s="278"/>
      <c r="Z311" s="368"/>
    </row>
    <row r="312" spans="1:26" ht="20.25" customHeight="1">
      <c r="A312" s="85" t="s">
        <v>193</v>
      </c>
      <c r="B312" s="101" t="s">
        <v>138</v>
      </c>
      <c r="C312" s="90" t="s">
        <v>31</v>
      </c>
      <c r="D312" s="96">
        <v>4.125</v>
      </c>
      <c r="E312" s="96">
        <v>0.55</v>
      </c>
      <c r="F312" s="96">
        <v>23.475</v>
      </c>
      <c r="G312" s="95">
        <v>115.35000000000001</v>
      </c>
      <c r="H312" s="95">
        <v>81.8</v>
      </c>
      <c r="I312" s="95">
        <v>13.5</v>
      </c>
      <c r="J312" s="95">
        <v>66</v>
      </c>
      <c r="K312" s="95">
        <v>17.25</v>
      </c>
      <c r="L312" s="95">
        <v>1.0750000000000002</v>
      </c>
      <c r="M312" s="95">
        <v>3.9</v>
      </c>
      <c r="N312" s="95">
        <v>3.1</v>
      </c>
      <c r="O312" s="95">
        <v>14</v>
      </c>
      <c r="P312" s="95">
        <v>0.0825</v>
      </c>
      <c r="Q312" s="95">
        <v>0.03</v>
      </c>
      <c r="R312" s="95">
        <v>0</v>
      </c>
      <c r="S312" s="216">
        <v>0</v>
      </c>
      <c r="T312" s="95">
        <v>0</v>
      </c>
      <c r="U312" s="278"/>
      <c r="V312" s="278"/>
      <c r="W312" s="278"/>
      <c r="X312" s="278"/>
      <c r="Y312" s="278"/>
      <c r="Z312" s="368"/>
    </row>
    <row r="313" spans="1:26" ht="21" customHeight="1">
      <c r="A313" s="101" t="s">
        <v>108</v>
      </c>
      <c r="B313" s="121" t="s">
        <v>57</v>
      </c>
      <c r="C313" s="133">
        <v>200</v>
      </c>
      <c r="D313" s="96">
        <v>0.2</v>
      </c>
      <c r="E313" s="96">
        <v>0</v>
      </c>
      <c r="F313" s="96">
        <v>25.7</v>
      </c>
      <c r="G313" s="95">
        <v>94</v>
      </c>
      <c r="H313" s="95">
        <v>32.6</v>
      </c>
      <c r="I313" s="95">
        <v>8</v>
      </c>
      <c r="J313" s="95">
        <v>3</v>
      </c>
      <c r="K313" s="95">
        <v>5</v>
      </c>
      <c r="L313" s="95">
        <v>0.1</v>
      </c>
      <c r="M313" s="95">
        <v>0.35</v>
      </c>
      <c r="N313" s="95">
        <v>0.09</v>
      </c>
      <c r="O313" s="95">
        <v>3</v>
      </c>
      <c r="P313" s="95">
        <v>0.01</v>
      </c>
      <c r="Q313" s="95">
        <v>0</v>
      </c>
      <c r="R313" s="95">
        <v>5</v>
      </c>
      <c r="S313" s="216">
        <v>0</v>
      </c>
      <c r="T313" s="371">
        <v>0</v>
      </c>
      <c r="U313" s="278"/>
      <c r="V313" s="278"/>
      <c r="W313" s="278"/>
      <c r="X313" s="278"/>
      <c r="Y313" s="278"/>
      <c r="Z313" s="368"/>
    </row>
    <row r="314" spans="1:26" ht="26.25" customHeight="1">
      <c r="A314" s="269" t="s">
        <v>49</v>
      </c>
      <c r="B314" s="271" t="s">
        <v>153</v>
      </c>
      <c r="C314" s="168">
        <v>100</v>
      </c>
      <c r="D314" s="131">
        <v>0.96</v>
      </c>
      <c r="E314" s="131">
        <v>0.24</v>
      </c>
      <c r="F314" s="131">
        <v>20</v>
      </c>
      <c r="G314" s="131">
        <v>42</v>
      </c>
      <c r="H314" s="131">
        <v>155</v>
      </c>
      <c r="I314" s="131">
        <v>42</v>
      </c>
      <c r="J314" s="131">
        <v>20.4</v>
      </c>
      <c r="K314" s="131">
        <v>13.2</v>
      </c>
      <c r="L314" s="131">
        <v>0.12</v>
      </c>
      <c r="M314" s="131">
        <v>1</v>
      </c>
      <c r="N314" s="131">
        <v>0.1</v>
      </c>
      <c r="O314" s="131">
        <v>10</v>
      </c>
      <c r="P314" s="131">
        <v>0.02</v>
      </c>
      <c r="Q314" s="131">
        <v>0.03</v>
      </c>
      <c r="R314" s="131">
        <v>5</v>
      </c>
      <c r="S314" s="364">
        <v>2</v>
      </c>
      <c r="T314" s="131">
        <v>0</v>
      </c>
      <c r="U314" s="278"/>
      <c r="V314" s="278"/>
      <c r="W314" s="278"/>
      <c r="X314" s="278"/>
      <c r="Y314" s="278"/>
      <c r="Z314" s="368"/>
    </row>
    <row r="315" spans="1:26" ht="21" customHeight="1" thickBot="1">
      <c r="A315" s="272"/>
      <c r="B315" s="273" t="s">
        <v>27</v>
      </c>
      <c r="C315" s="282">
        <v>1155</v>
      </c>
      <c r="D315" s="280">
        <f aca="true" t="shared" si="40" ref="D315:T315">SUM(D308:D314)</f>
        <v>27.155</v>
      </c>
      <c r="E315" s="274">
        <f t="shared" si="40"/>
        <v>29.059999999999995</v>
      </c>
      <c r="F315" s="280">
        <f t="shared" si="40"/>
        <v>130.97500000000002</v>
      </c>
      <c r="G315" s="280">
        <f t="shared" si="40"/>
        <v>945.2800000000001</v>
      </c>
      <c r="H315" s="280">
        <f t="shared" si="40"/>
        <v>1594.8</v>
      </c>
      <c r="I315" s="280">
        <f t="shared" si="40"/>
        <v>231.32999999999998</v>
      </c>
      <c r="J315" s="280">
        <f t="shared" si="40"/>
        <v>242.53</v>
      </c>
      <c r="K315" s="280">
        <f t="shared" si="40"/>
        <v>353.21</v>
      </c>
      <c r="L315" s="280">
        <f t="shared" si="40"/>
        <v>5.175</v>
      </c>
      <c r="M315" s="280">
        <f t="shared" si="40"/>
        <v>83.64999999999999</v>
      </c>
      <c r="N315" s="280">
        <f t="shared" si="40"/>
        <v>13.11</v>
      </c>
      <c r="O315" s="280">
        <f t="shared" si="40"/>
        <v>416</v>
      </c>
      <c r="P315" s="280">
        <f t="shared" si="40"/>
        <v>0.4225000000000001</v>
      </c>
      <c r="Q315" s="280">
        <f t="shared" si="40"/>
        <v>0.5900000000000001</v>
      </c>
      <c r="R315" s="280">
        <f t="shared" si="40"/>
        <v>84.45</v>
      </c>
      <c r="S315" s="365">
        <f t="shared" si="40"/>
        <v>3.15</v>
      </c>
      <c r="T315" s="280">
        <f t="shared" si="40"/>
        <v>1.32</v>
      </c>
      <c r="U315" s="278"/>
      <c r="V315" s="278"/>
      <c r="W315" s="278"/>
      <c r="X315" s="278"/>
      <c r="Y315" s="278"/>
      <c r="Z315" s="368"/>
    </row>
    <row r="316" spans="1:26" ht="18.75" customHeight="1" thickBot="1">
      <c r="A316" s="161"/>
      <c r="B316" s="275" t="s">
        <v>59</v>
      </c>
      <c r="C316" s="163"/>
      <c r="D316" s="163">
        <f aca="true" t="shared" si="41" ref="D316:T316">D315+D306</f>
        <v>47.515</v>
      </c>
      <c r="E316" s="276">
        <f t="shared" si="41"/>
        <v>50.3</v>
      </c>
      <c r="F316" s="163">
        <f t="shared" si="41"/>
        <v>218.28500000000003</v>
      </c>
      <c r="G316" s="163">
        <f t="shared" si="41"/>
        <v>1536.98</v>
      </c>
      <c r="H316" s="163">
        <f t="shared" si="41"/>
        <v>2067.8</v>
      </c>
      <c r="I316" s="163">
        <f t="shared" si="41"/>
        <v>319.67999999999995</v>
      </c>
      <c r="J316" s="163">
        <f t="shared" si="41"/>
        <v>325.93</v>
      </c>
      <c r="K316" s="163">
        <f t="shared" si="41"/>
        <v>534.16</v>
      </c>
      <c r="L316" s="163">
        <f t="shared" si="41"/>
        <v>10.625</v>
      </c>
      <c r="M316" s="163">
        <f t="shared" si="41"/>
        <v>99.58</v>
      </c>
      <c r="N316" s="163">
        <f t="shared" si="41"/>
        <v>16.77</v>
      </c>
      <c r="O316" s="163">
        <f t="shared" si="41"/>
        <v>481.4</v>
      </c>
      <c r="P316" s="163">
        <f t="shared" si="41"/>
        <v>0.6025000000000001</v>
      </c>
      <c r="Q316" s="163">
        <f t="shared" si="41"/>
        <v>0.9100000000000001</v>
      </c>
      <c r="R316" s="163">
        <f t="shared" si="41"/>
        <v>112.47</v>
      </c>
      <c r="S316" s="163">
        <f t="shared" si="41"/>
        <v>13.15</v>
      </c>
      <c r="T316" s="164">
        <f t="shared" si="41"/>
        <v>1.35</v>
      </c>
      <c r="U316" s="369"/>
      <c r="V316" s="369"/>
      <c r="W316" s="369"/>
      <c r="X316" s="369"/>
      <c r="Y316" s="369"/>
      <c r="Z316" s="370"/>
    </row>
    <row r="317" spans="1:11" ht="16.5" customHeight="1">
      <c r="A317" s="1" t="s">
        <v>60</v>
      </c>
      <c r="B317" s="64" t="s">
        <v>157</v>
      </c>
      <c r="C317" s="1"/>
      <c r="D317" s="11" t="s">
        <v>133</v>
      </c>
      <c r="E317" s="11"/>
      <c r="F317" s="11"/>
      <c r="G317" s="1"/>
      <c r="H317" s="1"/>
      <c r="J317" s="67" t="s">
        <v>201</v>
      </c>
      <c r="K317" s="4"/>
    </row>
    <row r="318" spans="2:8" ht="16.5" customHeight="1">
      <c r="B318" s="64" t="s">
        <v>55</v>
      </c>
      <c r="C318" s="52"/>
      <c r="D318" s="31"/>
      <c r="E318" s="31"/>
      <c r="F318" s="31"/>
      <c r="G318" s="31"/>
      <c r="H318" s="31"/>
    </row>
    <row r="319" spans="2:10" ht="16.5" customHeight="1">
      <c r="B319" s="10" t="s">
        <v>220</v>
      </c>
      <c r="C319" s="52"/>
      <c r="D319" s="31"/>
      <c r="E319" s="31"/>
      <c r="F319" s="31"/>
      <c r="G319" s="31"/>
      <c r="H319" s="31"/>
      <c r="J319" s="7"/>
    </row>
    <row r="320" spans="2:10" ht="16.5" customHeight="1" thickBot="1">
      <c r="B320" s="65" t="s">
        <v>135</v>
      </c>
      <c r="C320" s="1"/>
      <c r="D320" s="12"/>
      <c r="E320" s="12"/>
      <c r="F320" s="12"/>
      <c r="G320" s="12"/>
      <c r="H320" s="12"/>
      <c r="J320" s="7"/>
    </row>
    <row r="321" spans="1:20" ht="16.5" customHeight="1" thickBot="1">
      <c r="A321" s="478" t="s">
        <v>170</v>
      </c>
      <c r="B321" s="491" t="s">
        <v>10</v>
      </c>
      <c r="C321" s="115" t="s">
        <v>171</v>
      </c>
      <c r="D321" s="481" t="s">
        <v>11</v>
      </c>
      <c r="E321" s="482"/>
      <c r="F321" s="483"/>
      <c r="G321" s="15" t="s">
        <v>12</v>
      </c>
      <c r="H321" s="488" t="s">
        <v>172</v>
      </c>
      <c r="I321" s="489"/>
      <c r="J321" s="489"/>
      <c r="K321" s="489"/>
      <c r="L321" s="489"/>
      <c r="M321" s="489"/>
      <c r="N321" s="489"/>
      <c r="O321" s="490"/>
      <c r="P321" s="484" t="s">
        <v>13</v>
      </c>
      <c r="Q321" s="485"/>
      <c r="R321" s="485"/>
      <c r="S321" s="485"/>
      <c r="T321" s="486"/>
    </row>
    <row r="322" spans="1:20" ht="32.25" customHeight="1" thickBot="1">
      <c r="A322" s="479"/>
      <c r="B322" s="479"/>
      <c r="C322" s="289" t="s">
        <v>173</v>
      </c>
      <c r="D322" s="432" t="s">
        <v>14</v>
      </c>
      <c r="E322" s="432" t="s">
        <v>15</v>
      </c>
      <c r="F322" s="432" t="s">
        <v>16</v>
      </c>
      <c r="G322" s="432" t="s">
        <v>17</v>
      </c>
      <c r="H322" s="118" t="s">
        <v>174</v>
      </c>
      <c r="I322" s="118" t="s">
        <v>18</v>
      </c>
      <c r="J322" s="118" t="s">
        <v>19</v>
      </c>
      <c r="K322" s="118" t="s">
        <v>20</v>
      </c>
      <c r="L322" s="118" t="s">
        <v>21</v>
      </c>
      <c r="M322" s="374" t="s">
        <v>183</v>
      </c>
      <c r="N322" s="118" t="s">
        <v>175</v>
      </c>
      <c r="O322" s="118" t="s">
        <v>176</v>
      </c>
      <c r="P322" s="118" t="s">
        <v>22</v>
      </c>
      <c r="Q322" s="118" t="s">
        <v>134</v>
      </c>
      <c r="R322" s="118" t="s">
        <v>23</v>
      </c>
      <c r="S322" s="118" t="s">
        <v>177</v>
      </c>
      <c r="T322" s="118" t="s">
        <v>178</v>
      </c>
    </row>
    <row r="323" spans="1:20" ht="16.5" customHeight="1" thickBot="1">
      <c r="A323" s="45"/>
      <c r="B323" s="26" t="s">
        <v>24</v>
      </c>
      <c r="C323" s="27"/>
      <c r="D323" s="46"/>
      <c r="E323" s="46"/>
      <c r="F323" s="46"/>
      <c r="G323" s="47"/>
      <c r="H323" s="46"/>
      <c r="I323" s="381"/>
      <c r="J323" s="382"/>
      <c r="K323" s="382"/>
      <c r="L323" s="382"/>
      <c r="M323" s="382"/>
      <c r="N323" s="382"/>
      <c r="O323" s="382"/>
      <c r="P323" s="382"/>
      <c r="Q323" s="382"/>
      <c r="R323" s="382"/>
      <c r="S323" s="382"/>
      <c r="T323" s="387"/>
    </row>
    <row r="324" spans="1:20" ht="21" customHeight="1">
      <c r="A324" s="458" t="s">
        <v>110</v>
      </c>
      <c r="B324" s="106" t="s">
        <v>61</v>
      </c>
      <c r="C324" s="128">
        <v>150</v>
      </c>
      <c r="D324" s="96">
        <v>14.07</v>
      </c>
      <c r="E324" s="96">
        <v>16.3</v>
      </c>
      <c r="F324" s="96">
        <v>35.6</v>
      </c>
      <c r="G324" s="95">
        <v>362.18</v>
      </c>
      <c r="H324" s="95">
        <v>104</v>
      </c>
      <c r="I324" s="96">
        <v>156</v>
      </c>
      <c r="J324" s="153">
        <v>4.4</v>
      </c>
      <c r="K324" s="96">
        <v>74</v>
      </c>
      <c r="L324" s="96">
        <v>1.01</v>
      </c>
      <c r="M324" s="96">
        <v>11.8</v>
      </c>
      <c r="N324" s="96">
        <v>26.5</v>
      </c>
      <c r="O324" s="96">
        <v>38</v>
      </c>
      <c r="P324" s="96">
        <v>0.03</v>
      </c>
      <c r="Q324" s="96">
        <v>0.27</v>
      </c>
      <c r="R324" s="96">
        <v>0.5</v>
      </c>
      <c r="S324" s="96">
        <v>93</v>
      </c>
      <c r="T324" s="96">
        <v>1.5</v>
      </c>
    </row>
    <row r="325" spans="1:20" ht="21" customHeight="1">
      <c r="A325" s="445" t="s">
        <v>145</v>
      </c>
      <c r="B325" s="108" t="s">
        <v>124</v>
      </c>
      <c r="C325" s="99">
        <v>30</v>
      </c>
      <c r="D325" s="96">
        <v>1.88</v>
      </c>
      <c r="E325" s="96">
        <v>0.2</v>
      </c>
      <c r="F325" s="96">
        <v>12.85</v>
      </c>
      <c r="G325" s="95">
        <v>60.7</v>
      </c>
      <c r="H325" s="95">
        <v>166</v>
      </c>
      <c r="I325" s="96">
        <v>4.75</v>
      </c>
      <c r="J325" s="96">
        <v>16.25</v>
      </c>
      <c r="K325" s="96">
        <v>3.25</v>
      </c>
      <c r="L325" s="96">
        <v>0.3</v>
      </c>
      <c r="M325" s="96">
        <v>1.1</v>
      </c>
      <c r="N325" s="96">
        <v>2</v>
      </c>
      <c r="O325" s="96">
        <v>4.8</v>
      </c>
      <c r="P325" s="96">
        <v>0.03</v>
      </c>
      <c r="Q325" s="96">
        <v>0.01</v>
      </c>
      <c r="R325" s="96">
        <v>0</v>
      </c>
      <c r="S325" s="96">
        <v>0</v>
      </c>
      <c r="T325" s="96">
        <v>0</v>
      </c>
    </row>
    <row r="326" spans="1:20" ht="21" customHeight="1">
      <c r="A326" s="89" t="s">
        <v>109</v>
      </c>
      <c r="B326" s="121" t="s">
        <v>194</v>
      </c>
      <c r="C326" s="135">
        <v>200</v>
      </c>
      <c r="D326" s="96">
        <v>3.77</v>
      </c>
      <c r="E326" s="96">
        <v>2.5</v>
      </c>
      <c r="F326" s="96">
        <v>26</v>
      </c>
      <c r="G326" s="95">
        <v>151.28</v>
      </c>
      <c r="H326" s="95">
        <v>146</v>
      </c>
      <c r="I326" s="95">
        <v>221</v>
      </c>
      <c r="J326" s="95">
        <v>14</v>
      </c>
      <c r="K326" s="95">
        <v>3.2</v>
      </c>
      <c r="L326" s="95">
        <v>1</v>
      </c>
      <c r="M326" s="95">
        <v>0.9</v>
      </c>
      <c r="N326" s="95">
        <v>2</v>
      </c>
      <c r="O326" s="95">
        <v>20</v>
      </c>
      <c r="P326" s="95">
        <v>0.3</v>
      </c>
      <c r="Q326" s="95">
        <v>0.15</v>
      </c>
      <c r="R326" s="95">
        <v>15</v>
      </c>
      <c r="S326" s="132">
        <v>130</v>
      </c>
      <c r="T326" s="95">
        <v>2.5</v>
      </c>
    </row>
    <row r="327" spans="1:20" ht="24" customHeight="1" thickBot="1">
      <c r="A327" s="459" t="s">
        <v>235</v>
      </c>
      <c r="B327" s="101" t="s">
        <v>148</v>
      </c>
      <c r="C327" s="133">
        <v>130</v>
      </c>
      <c r="D327" s="96">
        <v>0.2</v>
      </c>
      <c r="E327" s="96">
        <v>0.2</v>
      </c>
      <c r="F327" s="146">
        <v>11</v>
      </c>
      <c r="G327" s="182">
        <v>40</v>
      </c>
      <c r="H327" s="182">
        <v>230</v>
      </c>
      <c r="I327" s="146">
        <v>30</v>
      </c>
      <c r="J327" s="146">
        <v>11</v>
      </c>
      <c r="K327" s="183">
        <v>17</v>
      </c>
      <c r="L327" s="146">
        <v>0.1</v>
      </c>
      <c r="M327" s="146">
        <v>1.76</v>
      </c>
      <c r="N327" s="146">
        <v>0.26</v>
      </c>
      <c r="O327" s="146">
        <v>7.04</v>
      </c>
      <c r="P327" s="146">
        <v>0.04</v>
      </c>
      <c r="Q327" s="146">
        <v>0.016</v>
      </c>
      <c r="R327" s="146">
        <v>35</v>
      </c>
      <c r="S327" s="146">
        <v>3</v>
      </c>
      <c r="T327" s="146">
        <v>0</v>
      </c>
    </row>
    <row r="328" spans="1:20" ht="19.5" customHeight="1" thickBot="1">
      <c r="A328" s="24"/>
      <c r="B328" s="24" t="s">
        <v>27</v>
      </c>
      <c r="C328" s="186">
        <f>SUM(C324:C327)</f>
        <v>510</v>
      </c>
      <c r="D328" s="460">
        <f aca="true" t="shared" si="42" ref="D328:S328">SUM(D324:D327)</f>
        <v>19.919999999999998</v>
      </c>
      <c r="E328" s="460">
        <f t="shared" si="42"/>
        <v>19.2</v>
      </c>
      <c r="F328" s="461">
        <f t="shared" si="42"/>
        <v>85.45</v>
      </c>
      <c r="G328" s="461">
        <f t="shared" si="42"/>
        <v>614.16</v>
      </c>
      <c r="H328" s="462">
        <f t="shared" si="42"/>
        <v>646</v>
      </c>
      <c r="I328" s="462">
        <f t="shared" si="42"/>
        <v>411.75</v>
      </c>
      <c r="J328" s="462">
        <f t="shared" si="42"/>
        <v>45.65</v>
      </c>
      <c r="K328" s="462">
        <f t="shared" si="42"/>
        <v>97.45</v>
      </c>
      <c r="L328" s="462">
        <f t="shared" si="42"/>
        <v>2.41</v>
      </c>
      <c r="M328" s="462">
        <f t="shared" si="42"/>
        <v>15.56</v>
      </c>
      <c r="N328" s="462">
        <f t="shared" si="42"/>
        <v>30.76</v>
      </c>
      <c r="O328" s="462">
        <f t="shared" si="42"/>
        <v>69.84</v>
      </c>
      <c r="P328" s="462">
        <f t="shared" si="42"/>
        <v>0.39999999999999997</v>
      </c>
      <c r="Q328" s="462">
        <f t="shared" si="42"/>
        <v>0.44600000000000006</v>
      </c>
      <c r="R328" s="462">
        <f t="shared" si="42"/>
        <v>50.5</v>
      </c>
      <c r="S328" s="462">
        <f t="shared" si="42"/>
        <v>226</v>
      </c>
      <c r="T328" s="109">
        <f>SUM(T324:T327)</f>
        <v>4</v>
      </c>
    </row>
    <row r="329" spans="1:20" ht="16.5" customHeight="1" thickBot="1">
      <c r="A329" s="188"/>
      <c r="B329" s="189" t="s">
        <v>184</v>
      </c>
      <c r="C329" s="378"/>
      <c r="D329" s="378"/>
      <c r="E329" s="378"/>
      <c r="F329" s="378"/>
      <c r="G329" s="378"/>
      <c r="H329" s="378"/>
      <c r="I329" s="378"/>
      <c r="J329" s="378"/>
      <c r="K329" s="378"/>
      <c r="L329" s="378"/>
      <c r="M329" s="378"/>
      <c r="N329" s="378"/>
      <c r="O329" s="378"/>
      <c r="P329" s="378"/>
      <c r="Q329" s="378"/>
      <c r="R329" s="378"/>
      <c r="S329" s="378"/>
      <c r="T329" s="378"/>
    </row>
    <row r="330" spans="1:20" ht="27" customHeight="1">
      <c r="A330" s="111" t="s">
        <v>250</v>
      </c>
      <c r="B330" s="101" t="s">
        <v>251</v>
      </c>
      <c r="C330" s="90">
        <v>60</v>
      </c>
      <c r="D330" s="96">
        <v>3.1</v>
      </c>
      <c r="E330" s="96">
        <v>5.1</v>
      </c>
      <c r="F330" s="96">
        <v>18.26</v>
      </c>
      <c r="G330" s="95">
        <v>77.4</v>
      </c>
      <c r="H330" s="95">
        <v>99.5</v>
      </c>
      <c r="I330" s="95">
        <v>26</v>
      </c>
      <c r="J330" s="95">
        <v>13</v>
      </c>
      <c r="K330" s="95">
        <v>79</v>
      </c>
      <c r="L330" s="95">
        <v>0.5</v>
      </c>
      <c r="M330" s="95">
        <v>14.3</v>
      </c>
      <c r="N330" s="95">
        <v>17.05</v>
      </c>
      <c r="O330" s="95">
        <v>24.6</v>
      </c>
      <c r="P330" s="95">
        <v>0.02</v>
      </c>
      <c r="Q330" s="95">
        <v>0.122</v>
      </c>
      <c r="R330" s="95">
        <v>2</v>
      </c>
      <c r="S330" s="95">
        <v>0.01</v>
      </c>
      <c r="T330" s="95">
        <v>1.5</v>
      </c>
    </row>
    <row r="331" spans="1:20" ht="24.75" customHeight="1">
      <c r="A331" s="127" t="s">
        <v>71</v>
      </c>
      <c r="B331" s="101" t="s">
        <v>132</v>
      </c>
      <c r="C331" s="90" t="s">
        <v>63</v>
      </c>
      <c r="D331" s="95">
        <v>2.69</v>
      </c>
      <c r="E331" s="96">
        <v>5.39</v>
      </c>
      <c r="F331" s="96">
        <v>20.1</v>
      </c>
      <c r="G331" s="95">
        <v>131.55</v>
      </c>
      <c r="H331" s="95">
        <v>382.2</v>
      </c>
      <c r="I331" s="95">
        <v>45.32</v>
      </c>
      <c r="J331" s="95">
        <v>118.01999999999998</v>
      </c>
      <c r="K331" s="95">
        <v>36.31</v>
      </c>
      <c r="L331" s="95">
        <v>2.1390000000000002</v>
      </c>
      <c r="M331" s="95">
        <v>6.38</v>
      </c>
      <c r="N331" s="95">
        <v>0.55</v>
      </c>
      <c r="O331" s="95">
        <v>28.3</v>
      </c>
      <c r="P331" s="95">
        <v>0.0964</v>
      </c>
      <c r="Q331" s="95">
        <v>0.063</v>
      </c>
      <c r="R331" s="95">
        <v>17.32</v>
      </c>
      <c r="S331" s="95">
        <v>30</v>
      </c>
      <c r="T331" s="95">
        <v>0.65</v>
      </c>
    </row>
    <row r="332" spans="1:20" ht="22.5" customHeight="1">
      <c r="A332" s="290" t="s">
        <v>111</v>
      </c>
      <c r="B332" s="97" t="s">
        <v>112</v>
      </c>
      <c r="C332" s="88">
        <v>200</v>
      </c>
      <c r="D332" s="96">
        <v>16.9</v>
      </c>
      <c r="E332" s="96">
        <v>16.12</v>
      </c>
      <c r="F332" s="96">
        <v>35.33</v>
      </c>
      <c r="G332" s="134">
        <v>405</v>
      </c>
      <c r="H332" s="134">
        <v>751</v>
      </c>
      <c r="I332" s="134">
        <v>24.36</v>
      </c>
      <c r="J332" s="134">
        <v>229</v>
      </c>
      <c r="K332" s="134">
        <v>348.46</v>
      </c>
      <c r="L332" s="134">
        <v>3.3930000000000002</v>
      </c>
      <c r="M332" s="134">
        <v>11.34</v>
      </c>
      <c r="N332" s="134">
        <v>0.255</v>
      </c>
      <c r="O332" s="134">
        <v>83.24</v>
      </c>
      <c r="P332" s="134">
        <v>0.2004</v>
      </c>
      <c r="Q332" s="134">
        <v>0.186</v>
      </c>
      <c r="R332" s="134">
        <v>26.28</v>
      </c>
      <c r="S332" s="134">
        <v>0</v>
      </c>
      <c r="T332" s="134">
        <v>0</v>
      </c>
    </row>
    <row r="333" spans="1:20" ht="20.25" customHeight="1">
      <c r="A333" s="85" t="s">
        <v>193</v>
      </c>
      <c r="B333" s="101" t="s">
        <v>138</v>
      </c>
      <c r="C333" s="90" t="s">
        <v>31</v>
      </c>
      <c r="D333" s="96">
        <v>4.125</v>
      </c>
      <c r="E333" s="96">
        <v>0.55</v>
      </c>
      <c r="F333" s="96">
        <v>23.475</v>
      </c>
      <c r="G333" s="95">
        <v>115.35000000000001</v>
      </c>
      <c r="H333" s="95">
        <v>81.8</v>
      </c>
      <c r="I333" s="95">
        <v>13.5</v>
      </c>
      <c r="J333" s="95">
        <v>66</v>
      </c>
      <c r="K333" s="95">
        <v>17.25</v>
      </c>
      <c r="L333" s="95">
        <v>1.0750000000000002</v>
      </c>
      <c r="M333" s="95">
        <v>3.9</v>
      </c>
      <c r="N333" s="95">
        <v>3.1</v>
      </c>
      <c r="O333" s="95">
        <v>14</v>
      </c>
      <c r="P333" s="95">
        <v>0.0825</v>
      </c>
      <c r="Q333" s="95">
        <v>0.03</v>
      </c>
      <c r="R333" s="95">
        <v>0</v>
      </c>
      <c r="S333" s="95">
        <v>0</v>
      </c>
      <c r="T333" s="95">
        <v>0</v>
      </c>
    </row>
    <row r="334" spans="1:20" ht="22.5" customHeight="1">
      <c r="A334" s="97" t="s">
        <v>192</v>
      </c>
      <c r="B334" s="126" t="s">
        <v>32</v>
      </c>
      <c r="C334" s="144">
        <v>200</v>
      </c>
      <c r="D334" s="96">
        <v>0</v>
      </c>
      <c r="E334" s="96">
        <v>0</v>
      </c>
      <c r="F334" s="96">
        <v>19.2</v>
      </c>
      <c r="G334" s="134">
        <v>80.8</v>
      </c>
      <c r="H334" s="96">
        <v>0</v>
      </c>
      <c r="I334" s="131">
        <v>14</v>
      </c>
      <c r="J334" s="131">
        <v>8</v>
      </c>
      <c r="K334" s="131">
        <v>14</v>
      </c>
      <c r="L334" s="131">
        <v>2.8</v>
      </c>
      <c r="M334" s="131">
        <v>0</v>
      </c>
      <c r="N334" s="131">
        <v>0</v>
      </c>
      <c r="O334" s="131">
        <v>0</v>
      </c>
      <c r="P334" s="131">
        <v>0.02</v>
      </c>
      <c r="Q334" s="131">
        <v>0</v>
      </c>
      <c r="R334" s="131">
        <v>4</v>
      </c>
      <c r="S334" s="131">
        <v>0</v>
      </c>
      <c r="T334" s="131">
        <v>0</v>
      </c>
    </row>
    <row r="335" spans="1:20" ht="18.75" customHeight="1" thickBot="1">
      <c r="A335" s="235"/>
      <c r="B335" s="124" t="s">
        <v>27</v>
      </c>
      <c r="C335" s="166">
        <v>770</v>
      </c>
      <c r="D335" s="162">
        <f aca="true" t="shared" si="43" ref="D335:T335">SUM(D330:D334)</f>
        <v>26.814999999999998</v>
      </c>
      <c r="E335" s="162">
        <f t="shared" si="43"/>
        <v>27.16</v>
      </c>
      <c r="F335" s="162">
        <f t="shared" si="43"/>
        <v>116.365</v>
      </c>
      <c r="G335" s="162">
        <f t="shared" si="43"/>
        <v>810.1</v>
      </c>
      <c r="H335" s="178">
        <f t="shared" si="43"/>
        <v>1314.5</v>
      </c>
      <c r="I335" s="162">
        <f t="shared" si="43"/>
        <v>123.17999999999999</v>
      </c>
      <c r="J335" s="162">
        <f t="shared" si="43"/>
        <v>434.02</v>
      </c>
      <c r="K335" s="162">
        <f t="shared" si="43"/>
        <v>495.02</v>
      </c>
      <c r="L335" s="162">
        <f t="shared" si="43"/>
        <v>9.907</v>
      </c>
      <c r="M335" s="162">
        <f t="shared" si="43"/>
        <v>35.919999999999995</v>
      </c>
      <c r="N335" s="162">
        <f t="shared" si="43"/>
        <v>20.955000000000002</v>
      </c>
      <c r="O335" s="178">
        <f t="shared" si="43"/>
        <v>150.14</v>
      </c>
      <c r="P335" s="162">
        <f t="shared" si="43"/>
        <v>0.4193</v>
      </c>
      <c r="Q335" s="162">
        <f t="shared" si="43"/>
        <v>0.401</v>
      </c>
      <c r="R335" s="162">
        <f t="shared" si="43"/>
        <v>49.6</v>
      </c>
      <c r="S335" s="162">
        <f t="shared" si="43"/>
        <v>30.01</v>
      </c>
      <c r="T335" s="162">
        <f t="shared" si="43"/>
        <v>2.15</v>
      </c>
    </row>
    <row r="336" spans="1:20" ht="21" customHeight="1" thickBot="1">
      <c r="A336" s="163"/>
      <c r="B336" s="163" t="s">
        <v>62</v>
      </c>
      <c r="C336" s="164"/>
      <c r="D336" s="198">
        <f aca="true" t="shared" si="44" ref="D336:T336">D335+D328</f>
        <v>46.735</v>
      </c>
      <c r="E336" s="198">
        <f t="shared" si="44"/>
        <v>46.36</v>
      </c>
      <c r="F336" s="198">
        <f t="shared" si="44"/>
        <v>201.815</v>
      </c>
      <c r="G336" s="198">
        <f t="shared" si="44"/>
        <v>1424.26</v>
      </c>
      <c r="H336" s="199">
        <f t="shared" si="44"/>
        <v>1960.5</v>
      </c>
      <c r="I336" s="198">
        <f t="shared" si="44"/>
        <v>534.93</v>
      </c>
      <c r="J336" s="198">
        <f t="shared" si="44"/>
        <v>479.66999999999996</v>
      </c>
      <c r="K336" s="198">
        <f t="shared" si="44"/>
        <v>592.47</v>
      </c>
      <c r="L336" s="198">
        <f t="shared" si="44"/>
        <v>12.317</v>
      </c>
      <c r="M336" s="198">
        <f t="shared" si="44"/>
        <v>51.48</v>
      </c>
      <c r="N336" s="198">
        <f t="shared" si="44"/>
        <v>51.715</v>
      </c>
      <c r="O336" s="199">
        <f t="shared" si="44"/>
        <v>219.98</v>
      </c>
      <c r="P336" s="198">
        <f t="shared" si="44"/>
        <v>0.8192999999999999</v>
      </c>
      <c r="Q336" s="198">
        <f t="shared" si="44"/>
        <v>0.8470000000000001</v>
      </c>
      <c r="R336" s="198">
        <f t="shared" si="44"/>
        <v>100.1</v>
      </c>
      <c r="S336" s="198">
        <f t="shared" si="44"/>
        <v>256.01</v>
      </c>
      <c r="T336" s="198">
        <f t="shared" si="44"/>
        <v>6.15</v>
      </c>
    </row>
    <row r="337" spans="1:10" ht="21.75" customHeight="1" thickBot="1">
      <c r="A337" s="30"/>
      <c r="B337" s="14" t="s">
        <v>149</v>
      </c>
      <c r="C337" s="30"/>
      <c r="D337" s="31"/>
      <c r="E337" s="31"/>
      <c r="F337" s="31"/>
      <c r="G337" s="31"/>
      <c r="H337" s="31"/>
      <c r="I337" s="68"/>
      <c r="J337" s="7"/>
    </row>
    <row r="338" spans="1:20" ht="21" customHeight="1" thickBot="1">
      <c r="A338" s="478" t="s">
        <v>170</v>
      </c>
      <c r="B338" s="491" t="s">
        <v>10</v>
      </c>
      <c r="C338" s="115" t="s">
        <v>171</v>
      </c>
      <c r="D338" s="481" t="s">
        <v>11</v>
      </c>
      <c r="E338" s="482"/>
      <c r="F338" s="483"/>
      <c r="G338" s="15" t="s">
        <v>12</v>
      </c>
      <c r="H338" s="488" t="s">
        <v>172</v>
      </c>
      <c r="I338" s="489"/>
      <c r="J338" s="489"/>
      <c r="K338" s="489"/>
      <c r="L338" s="489"/>
      <c r="M338" s="489"/>
      <c r="N338" s="489"/>
      <c r="O338" s="490"/>
      <c r="P338" s="484" t="s">
        <v>13</v>
      </c>
      <c r="Q338" s="485"/>
      <c r="R338" s="485"/>
      <c r="S338" s="485"/>
      <c r="T338" s="486"/>
    </row>
    <row r="339" spans="1:20" ht="31.5" customHeight="1" thickBot="1">
      <c r="A339" s="479"/>
      <c r="B339" s="479"/>
      <c r="C339" s="443" t="s">
        <v>173</v>
      </c>
      <c r="D339" s="423" t="s">
        <v>14</v>
      </c>
      <c r="E339" s="423" t="s">
        <v>15</v>
      </c>
      <c r="F339" s="423" t="s">
        <v>16</v>
      </c>
      <c r="G339" s="423" t="s">
        <v>17</v>
      </c>
      <c r="H339" s="240" t="s">
        <v>174</v>
      </c>
      <c r="I339" s="240" t="s">
        <v>18</v>
      </c>
      <c r="J339" s="240" t="s">
        <v>19</v>
      </c>
      <c r="K339" s="240" t="s">
        <v>20</v>
      </c>
      <c r="L339" s="240" t="s">
        <v>21</v>
      </c>
      <c r="M339" s="424" t="s">
        <v>183</v>
      </c>
      <c r="N339" s="240" t="s">
        <v>175</v>
      </c>
      <c r="O339" s="240" t="s">
        <v>176</v>
      </c>
      <c r="P339" s="240" t="s">
        <v>22</v>
      </c>
      <c r="Q339" s="240" t="s">
        <v>134</v>
      </c>
      <c r="R339" s="240" t="s">
        <v>23</v>
      </c>
      <c r="S339" s="240" t="s">
        <v>177</v>
      </c>
      <c r="T339" s="240" t="s">
        <v>178</v>
      </c>
    </row>
    <row r="340" spans="1:20" ht="21.75" customHeight="1" thickBot="1">
      <c r="A340" s="53"/>
      <c r="B340" s="54" t="s">
        <v>24</v>
      </c>
      <c r="C340" s="55"/>
      <c r="D340" s="56"/>
      <c r="E340" s="56"/>
      <c r="F340" s="56"/>
      <c r="G340" s="390"/>
      <c r="H340" s="390"/>
      <c r="I340" s="390"/>
      <c r="J340" s="390"/>
      <c r="K340" s="390"/>
      <c r="L340" s="390"/>
      <c r="M340" s="390"/>
      <c r="N340" s="390"/>
      <c r="O340" s="390"/>
      <c r="P340" s="390"/>
      <c r="Q340" s="390"/>
      <c r="R340" s="390"/>
      <c r="S340" s="390"/>
      <c r="T340" s="390"/>
    </row>
    <row r="341" spans="1:20" ht="21" customHeight="1">
      <c r="A341" s="193" t="s">
        <v>110</v>
      </c>
      <c r="B341" s="106" t="s">
        <v>61</v>
      </c>
      <c r="C341" s="128">
        <v>200</v>
      </c>
      <c r="D341" s="129">
        <v>18.76</v>
      </c>
      <c r="E341" s="129">
        <v>21.73</v>
      </c>
      <c r="F341" s="129">
        <v>52.8</v>
      </c>
      <c r="G341" s="180">
        <v>484.24</v>
      </c>
      <c r="H341" s="180">
        <v>138.7</v>
      </c>
      <c r="I341" s="180">
        <v>195.7</v>
      </c>
      <c r="J341" s="453">
        <v>320.5</v>
      </c>
      <c r="K341" s="180">
        <v>29</v>
      </c>
      <c r="L341" s="180">
        <v>1.74</v>
      </c>
      <c r="M341" s="180">
        <v>15.7</v>
      </c>
      <c r="N341" s="180">
        <v>35.3</v>
      </c>
      <c r="O341" s="180">
        <v>50.7</v>
      </c>
      <c r="P341" s="180">
        <v>0.07650000000000001</v>
      </c>
      <c r="Q341" s="180">
        <v>0.36</v>
      </c>
      <c r="R341" s="180">
        <v>0.7</v>
      </c>
      <c r="S341" s="180">
        <v>124</v>
      </c>
      <c r="T341" s="180">
        <v>2</v>
      </c>
    </row>
    <row r="342" spans="1:20" ht="21.75" customHeight="1">
      <c r="A342" s="119" t="s">
        <v>145</v>
      </c>
      <c r="B342" s="108" t="s">
        <v>124</v>
      </c>
      <c r="C342" s="99">
        <v>30</v>
      </c>
      <c r="D342" s="96">
        <v>1.88</v>
      </c>
      <c r="E342" s="96">
        <v>0.2</v>
      </c>
      <c r="F342" s="96">
        <v>12.85</v>
      </c>
      <c r="G342" s="95">
        <v>60.7</v>
      </c>
      <c r="H342" s="95">
        <v>166</v>
      </c>
      <c r="I342" s="96">
        <v>4.75</v>
      </c>
      <c r="J342" s="96">
        <v>16.25</v>
      </c>
      <c r="K342" s="96">
        <v>3.25</v>
      </c>
      <c r="L342" s="96">
        <v>0.3</v>
      </c>
      <c r="M342" s="96">
        <v>1.1</v>
      </c>
      <c r="N342" s="96">
        <v>2</v>
      </c>
      <c r="O342" s="96">
        <v>4.8</v>
      </c>
      <c r="P342" s="96">
        <v>0.03</v>
      </c>
      <c r="Q342" s="96">
        <v>0.01</v>
      </c>
      <c r="R342" s="96">
        <v>0</v>
      </c>
      <c r="S342" s="96">
        <v>0</v>
      </c>
      <c r="T342" s="96">
        <v>0</v>
      </c>
    </row>
    <row r="343" spans="1:20" ht="21.75" customHeight="1">
      <c r="A343" s="89" t="s">
        <v>109</v>
      </c>
      <c r="B343" s="121" t="s">
        <v>236</v>
      </c>
      <c r="C343" s="135">
        <v>200</v>
      </c>
      <c r="D343" s="96">
        <v>3.77</v>
      </c>
      <c r="E343" s="96">
        <v>2.5</v>
      </c>
      <c r="F343" s="96">
        <v>26</v>
      </c>
      <c r="G343" s="95">
        <v>151.28</v>
      </c>
      <c r="H343" s="95">
        <v>146</v>
      </c>
      <c r="I343" s="95">
        <v>221</v>
      </c>
      <c r="J343" s="95">
        <v>14</v>
      </c>
      <c r="K343" s="95">
        <v>3.2</v>
      </c>
      <c r="L343" s="95">
        <v>1</v>
      </c>
      <c r="M343" s="95">
        <v>0.9</v>
      </c>
      <c r="N343" s="95">
        <v>2</v>
      </c>
      <c r="O343" s="95">
        <v>20</v>
      </c>
      <c r="P343" s="95">
        <v>0.3</v>
      </c>
      <c r="Q343" s="95">
        <v>0.15</v>
      </c>
      <c r="R343" s="95">
        <v>15</v>
      </c>
      <c r="S343" s="132">
        <v>130</v>
      </c>
      <c r="T343" s="95">
        <v>2.5</v>
      </c>
    </row>
    <row r="344" spans="1:20" ht="24" customHeight="1" thickBot="1">
      <c r="A344" s="463" t="s">
        <v>49</v>
      </c>
      <c r="B344" s="472" t="s">
        <v>148</v>
      </c>
      <c r="C344" s="181">
        <v>120</v>
      </c>
      <c r="D344" s="146">
        <v>0.4</v>
      </c>
      <c r="E344" s="146">
        <v>0.4</v>
      </c>
      <c r="F344" s="146">
        <v>9.5</v>
      </c>
      <c r="G344" s="182">
        <v>43</v>
      </c>
      <c r="H344" s="182">
        <v>230</v>
      </c>
      <c r="I344" s="146">
        <v>30</v>
      </c>
      <c r="J344" s="146">
        <v>11</v>
      </c>
      <c r="K344" s="183">
        <v>17</v>
      </c>
      <c r="L344" s="146">
        <v>0.1</v>
      </c>
      <c r="M344" s="146">
        <v>1.76</v>
      </c>
      <c r="N344" s="146">
        <v>0.26</v>
      </c>
      <c r="O344" s="146">
        <v>7.04</v>
      </c>
      <c r="P344" s="146">
        <v>0.04</v>
      </c>
      <c r="Q344" s="146">
        <v>0.016</v>
      </c>
      <c r="R344" s="146">
        <v>35</v>
      </c>
      <c r="S344" s="146">
        <v>3</v>
      </c>
      <c r="T344" s="146">
        <v>0</v>
      </c>
    </row>
    <row r="345" spans="1:20" ht="20.25" customHeight="1" thickBot="1">
      <c r="A345" s="24"/>
      <c r="B345" s="433" t="s">
        <v>27</v>
      </c>
      <c r="C345" s="186">
        <f>SUM(C341:C344)</f>
        <v>550</v>
      </c>
      <c r="D345" s="461">
        <f aca="true" t="shared" si="45" ref="D345:S345">SUM(D341:D344)</f>
        <v>24.81</v>
      </c>
      <c r="E345" s="461">
        <f t="shared" si="45"/>
        <v>24.83</v>
      </c>
      <c r="F345" s="461">
        <f t="shared" si="45"/>
        <v>101.14999999999999</v>
      </c>
      <c r="G345" s="461">
        <f t="shared" si="45"/>
        <v>739.22</v>
      </c>
      <c r="H345" s="462">
        <f t="shared" si="45"/>
        <v>680.7</v>
      </c>
      <c r="I345" s="462">
        <f t="shared" si="45"/>
        <v>451.45</v>
      </c>
      <c r="J345" s="462">
        <f t="shared" si="45"/>
        <v>361.75</v>
      </c>
      <c r="K345" s="462">
        <f t="shared" si="45"/>
        <v>52.45</v>
      </c>
      <c r="L345" s="462">
        <f t="shared" si="45"/>
        <v>3.14</v>
      </c>
      <c r="M345" s="462">
        <f t="shared" si="45"/>
        <v>19.46</v>
      </c>
      <c r="N345" s="462">
        <f t="shared" si="45"/>
        <v>39.559999999999995</v>
      </c>
      <c r="O345" s="462">
        <f t="shared" si="45"/>
        <v>82.54</v>
      </c>
      <c r="P345" s="462">
        <f t="shared" si="45"/>
        <v>0.44649999999999995</v>
      </c>
      <c r="Q345" s="462">
        <f t="shared" si="45"/>
        <v>0.536</v>
      </c>
      <c r="R345" s="462">
        <f t="shared" si="45"/>
        <v>50.7</v>
      </c>
      <c r="S345" s="462">
        <f t="shared" si="45"/>
        <v>257</v>
      </c>
      <c r="T345" s="109">
        <f>SUM(T341:T344)</f>
        <v>4.5</v>
      </c>
    </row>
    <row r="346" spans="1:20" ht="21" customHeight="1" thickBot="1">
      <c r="A346" s="188"/>
      <c r="B346" s="189" t="s">
        <v>184</v>
      </c>
      <c r="C346" s="190"/>
      <c r="D346" s="383"/>
      <c r="E346" s="384"/>
      <c r="F346" s="384"/>
      <c r="G346" s="384"/>
      <c r="H346" s="384"/>
      <c r="I346" s="384"/>
      <c r="J346" s="384"/>
      <c r="K346" s="384"/>
      <c r="L346" s="384"/>
      <c r="M346" s="384"/>
      <c r="N346" s="384"/>
      <c r="O346" s="384"/>
      <c r="P346" s="384"/>
      <c r="Q346" s="384"/>
      <c r="R346" s="384"/>
      <c r="S346" s="384"/>
      <c r="T346" s="384"/>
    </row>
    <row r="347" spans="1:20" ht="31.5">
      <c r="A347" s="111" t="s">
        <v>250</v>
      </c>
      <c r="B347" s="101" t="s">
        <v>251</v>
      </c>
      <c r="C347" s="90">
        <v>60</v>
      </c>
      <c r="D347" s="96">
        <v>3.1</v>
      </c>
      <c r="E347" s="96">
        <v>5.1</v>
      </c>
      <c r="F347" s="96">
        <v>18.26</v>
      </c>
      <c r="G347" s="95">
        <v>77.4</v>
      </c>
      <c r="H347" s="95">
        <v>99.5</v>
      </c>
      <c r="I347" s="95">
        <v>26</v>
      </c>
      <c r="J347" s="95">
        <v>13</v>
      </c>
      <c r="K347" s="95">
        <v>79</v>
      </c>
      <c r="L347" s="95">
        <v>0.5</v>
      </c>
      <c r="M347" s="95">
        <v>14.3</v>
      </c>
      <c r="N347" s="95">
        <v>17.05</v>
      </c>
      <c r="O347" s="95">
        <v>24.6</v>
      </c>
      <c r="P347" s="95">
        <v>0.02</v>
      </c>
      <c r="Q347" s="95">
        <v>0.122</v>
      </c>
      <c r="R347" s="95">
        <v>2</v>
      </c>
      <c r="S347" s="95">
        <v>0.01</v>
      </c>
      <c r="T347" s="95">
        <v>1.5</v>
      </c>
    </row>
    <row r="348" spans="1:20" ht="23.25" customHeight="1">
      <c r="A348" s="127" t="s">
        <v>71</v>
      </c>
      <c r="B348" s="101" t="s">
        <v>132</v>
      </c>
      <c r="C348" s="90" t="s">
        <v>63</v>
      </c>
      <c r="D348" s="95">
        <v>2.69</v>
      </c>
      <c r="E348" s="96">
        <v>5.39</v>
      </c>
      <c r="F348" s="96">
        <v>20.1</v>
      </c>
      <c r="G348" s="95">
        <v>131.55</v>
      </c>
      <c r="H348" s="95">
        <v>382.2</v>
      </c>
      <c r="I348" s="95">
        <v>45.32</v>
      </c>
      <c r="J348" s="95">
        <v>118.01999999999998</v>
      </c>
      <c r="K348" s="95">
        <v>36.31</v>
      </c>
      <c r="L348" s="95">
        <v>2.1390000000000002</v>
      </c>
      <c r="M348" s="95">
        <v>6.38</v>
      </c>
      <c r="N348" s="95">
        <v>0.55</v>
      </c>
      <c r="O348" s="95">
        <v>28.3</v>
      </c>
      <c r="P348" s="95">
        <v>0.0964</v>
      </c>
      <c r="Q348" s="95">
        <v>0.063</v>
      </c>
      <c r="R348" s="95">
        <v>17.32</v>
      </c>
      <c r="S348" s="95">
        <v>30</v>
      </c>
      <c r="T348" s="95">
        <v>0.65</v>
      </c>
    </row>
    <row r="349" spans="1:20" ht="20.25" customHeight="1">
      <c r="A349" s="290" t="s">
        <v>111</v>
      </c>
      <c r="B349" s="97" t="s">
        <v>112</v>
      </c>
      <c r="C349" s="88">
        <v>225</v>
      </c>
      <c r="D349" s="96">
        <v>19</v>
      </c>
      <c r="E349" s="96">
        <v>18.13</v>
      </c>
      <c r="F349" s="96">
        <v>39.74</v>
      </c>
      <c r="G349" s="134">
        <v>455.6</v>
      </c>
      <c r="H349" s="134">
        <v>751</v>
      </c>
      <c r="I349" s="134">
        <v>24.36</v>
      </c>
      <c r="J349" s="134">
        <v>229</v>
      </c>
      <c r="K349" s="134">
        <v>348.46</v>
      </c>
      <c r="L349" s="134">
        <v>3.3930000000000002</v>
      </c>
      <c r="M349" s="134">
        <v>11.34</v>
      </c>
      <c r="N349" s="134">
        <v>0.255</v>
      </c>
      <c r="O349" s="134">
        <v>83.24</v>
      </c>
      <c r="P349" s="134">
        <v>0.2004</v>
      </c>
      <c r="Q349" s="134">
        <v>0.186</v>
      </c>
      <c r="R349" s="134">
        <v>26.28</v>
      </c>
      <c r="S349" s="134">
        <v>0</v>
      </c>
      <c r="T349" s="134">
        <v>0</v>
      </c>
    </row>
    <row r="350" spans="1:20" ht="20.25" customHeight="1">
      <c r="A350" s="85" t="s">
        <v>193</v>
      </c>
      <c r="B350" s="101" t="s">
        <v>138</v>
      </c>
      <c r="C350" s="90" t="s">
        <v>31</v>
      </c>
      <c r="D350" s="96">
        <v>4.125</v>
      </c>
      <c r="E350" s="96">
        <v>0.55</v>
      </c>
      <c r="F350" s="96">
        <v>23.475</v>
      </c>
      <c r="G350" s="95">
        <v>115.35000000000001</v>
      </c>
      <c r="H350" s="95">
        <v>81.8</v>
      </c>
      <c r="I350" s="95">
        <v>13.5</v>
      </c>
      <c r="J350" s="95">
        <v>66</v>
      </c>
      <c r="K350" s="95">
        <v>17.25</v>
      </c>
      <c r="L350" s="95">
        <v>1.0750000000000002</v>
      </c>
      <c r="M350" s="95">
        <v>3.9</v>
      </c>
      <c r="N350" s="95">
        <v>3.1</v>
      </c>
      <c r="O350" s="95">
        <v>14</v>
      </c>
      <c r="P350" s="95">
        <v>0.0825</v>
      </c>
      <c r="Q350" s="95">
        <v>0.03</v>
      </c>
      <c r="R350" s="95">
        <v>0</v>
      </c>
      <c r="S350" s="95">
        <v>0</v>
      </c>
      <c r="T350" s="95">
        <v>0</v>
      </c>
    </row>
    <row r="351" spans="1:20" ht="20.25" customHeight="1">
      <c r="A351" s="97" t="s">
        <v>192</v>
      </c>
      <c r="B351" s="126" t="s">
        <v>32</v>
      </c>
      <c r="C351" s="144">
        <v>200</v>
      </c>
      <c r="D351" s="96">
        <v>0</v>
      </c>
      <c r="E351" s="96">
        <v>0</v>
      </c>
      <c r="F351" s="96">
        <v>19.2</v>
      </c>
      <c r="G351" s="134">
        <v>80.8</v>
      </c>
      <c r="H351" s="96">
        <v>0</v>
      </c>
      <c r="I351" s="131">
        <v>14</v>
      </c>
      <c r="J351" s="131">
        <v>8</v>
      </c>
      <c r="K351" s="131">
        <v>14</v>
      </c>
      <c r="L351" s="131">
        <v>2.8</v>
      </c>
      <c r="M351" s="131">
        <v>0</v>
      </c>
      <c r="N351" s="131">
        <v>0</v>
      </c>
      <c r="O351" s="131">
        <v>0</v>
      </c>
      <c r="P351" s="131">
        <v>0.02</v>
      </c>
      <c r="Q351" s="131">
        <v>0</v>
      </c>
      <c r="R351" s="131">
        <v>4</v>
      </c>
      <c r="S351" s="131">
        <v>0</v>
      </c>
      <c r="T351" s="131">
        <v>0</v>
      </c>
    </row>
    <row r="352" spans="1:20" ht="21" customHeight="1" thickBot="1">
      <c r="A352" s="235"/>
      <c r="B352" s="124" t="s">
        <v>27</v>
      </c>
      <c r="C352" s="166"/>
      <c r="D352" s="166">
        <f>SUM(D347:D351)</f>
        <v>28.915</v>
      </c>
      <c r="E352" s="166">
        <f>SUM(E347:E351)</f>
        <v>29.169999999999998</v>
      </c>
      <c r="F352" s="166">
        <f>SUM(F347:F351)</f>
        <v>120.77499999999999</v>
      </c>
      <c r="G352" s="166">
        <f>SUM(G347:G351)</f>
        <v>860.7</v>
      </c>
      <c r="H352" s="166">
        <f>SUM(H347:H351)</f>
        <v>1314.5</v>
      </c>
      <c r="I352" s="162">
        <f aca="true" t="shared" si="46" ref="I352:T352">SUM(I347:I351)</f>
        <v>123.17999999999999</v>
      </c>
      <c r="J352" s="162">
        <f t="shared" si="46"/>
        <v>434.02</v>
      </c>
      <c r="K352" s="162">
        <f t="shared" si="46"/>
        <v>495.02</v>
      </c>
      <c r="L352" s="162">
        <f t="shared" si="46"/>
        <v>9.907</v>
      </c>
      <c r="M352" s="162">
        <f t="shared" si="46"/>
        <v>35.919999999999995</v>
      </c>
      <c r="N352" s="162">
        <f t="shared" si="46"/>
        <v>20.955000000000002</v>
      </c>
      <c r="O352" s="178">
        <f t="shared" si="46"/>
        <v>150.14</v>
      </c>
      <c r="P352" s="162">
        <f t="shared" si="46"/>
        <v>0.4193</v>
      </c>
      <c r="Q352" s="162">
        <f t="shared" si="46"/>
        <v>0.401</v>
      </c>
      <c r="R352" s="162">
        <f t="shared" si="46"/>
        <v>49.6</v>
      </c>
      <c r="S352" s="162">
        <f t="shared" si="46"/>
        <v>30.01</v>
      </c>
      <c r="T352" s="162">
        <f t="shared" si="46"/>
        <v>2.15</v>
      </c>
    </row>
    <row r="353" spans="1:20" ht="22.5" customHeight="1" thickBot="1">
      <c r="A353" s="163"/>
      <c r="B353" s="163" t="s">
        <v>62</v>
      </c>
      <c r="C353" s="164"/>
      <c r="D353" s="291">
        <f aca="true" t="shared" si="47" ref="D353:T353">D352+D345</f>
        <v>53.724999999999994</v>
      </c>
      <c r="E353" s="291">
        <f t="shared" si="47"/>
        <v>54</v>
      </c>
      <c r="F353" s="291">
        <f t="shared" si="47"/>
        <v>221.92499999999998</v>
      </c>
      <c r="G353" s="291">
        <f t="shared" si="47"/>
        <v>1599.92</v>
      </c>
      <c r="H353" s="291">
        <f t="shared" si="47"/>
        <v>1995.2</v>
      </c>
      <c r="I353" s="198">
        <f t="shared" si="47"/>
        <v>574.63</v>
      </c>
      <c r="J353" s="198">
        <f t="shared" si="47"/>
        <v>795.77</v>
      </c>
      <c r="K353" s="198">
        <f t="shared" si="47"/>
        <v>547.47</v>
      </c>
      <c r="L353" s="198">
        <f t="shared" si="47"/>
        <v>13.047</v>
      </c>
      <c r="M353" s="198">
        <f t="shared" si="47"/>
        <v>55.379999999999995</v>
      </c>
      <c r="N353" s="198">
        <f t="shared" si="47"/>
        <v>60.515</v>
      </c>
      <c r="O353" s="199">
        <f t="shared" si="47"/>
        <v>232.68</v>
      </c>
      <c r="P353" s="198">
        <f t="shared" si="47"/>
        <v>0.8657999999999999</v>
      </c>
      <c r="Q353" s="198">
        <f t="shared" si="47"/>
        <v>0.937</v>
      </c>
      <c r="R353" s="198">
        <f t="shared" si="47"/>
        <v>100.30000000000001</v>
      </c>
      <c r="S353" s="198">
        <f t="shared" si="47"/>
        <v>287.01</v>
      </c>
      <c r="T353" s="198">
        <f t="shared" si="47"/>
        <v>6.65</v>
      </c>
    </row>
    <row r="354" spans="1:20" ht="22.5" customHeight="1">
      <c r="A354" s="30"/>
      <c r="B354" s="30"/>
      <c r="C354" s="30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1:20" ht="22.5" customHeight="1">
      <c r="A355" s="30"/>
      <c r="B355" s="30"/>
      <c r="C355" s="30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1:26" s="59" customFormat="1" ht="19.5">
      <c r="A356" s="67"/>
      <c r="B356" s="64"/>
      <c r="C356" s="52"/>
      <c r="D356" s="31"/>
      <c r="E356" s="31"/>
      <c r="F356" s="31"/>
      <c r="G356" s="31"/>
      <c r="H356" s="31"/>
      <c r="I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s="59" customFormat="1" ht="18" customHeight="1">
      <c r="A357" s="67"/>
      <c r="B357" s="64"/>
      <c r="C357" s="52"/>
      <c r="D357" s="31"/>
      <c r="E357" s="31"/>
      <c r="F357" s="31"/>
      <c r="G357" s="31"/>
      <c r="H357" s="31"/>
      <c r="I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s="59" customFormat="1" ht="18" customHeight="1">
      <c r="A358" s="67"/>
      <c r="B358" s="10" t="s">
        <v>164</v>
      </c>
      <c r="C358" s="52"/>
      <c r="D358" s="11" t="s">
        <v>133</v>
      </c>
      <c r="E358" s="11"/>
      <c r="F358" s="11"/>
      <c r="G358" s="31"/>
      <c r="H358" s="31"/>
      <c r="I358" s="7"/>
      <c r="J358" s="67" t="s">
        <v>201</v>
      </c>
      <c r="K358" s="4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s="59" customFormat="1" ht="16.5" customHeight="1">
      <c r="A359" s="67"/>
      <c r="B359" s="10" t="s">
        <v>55</v>
      </c>
      <c r="C359" s="52"/>
      <c r="D359" s="31"/>
      <c r="E359" s="31"/>
      <c r="F359" s="31"/>
      <c r="G359" s="31"/>
      <c r="H359" s="31"/>
      <c r="I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8" ht="16.5" customHeight="1">
      <c r="B360" s="10" t="s">
        <v>220</v>
      </c>
      <c r="C360" s="52"/>
      <c r="D360" s="31"/>
      <c r="E360" s="31"/>
      <c r="F360" s="31"/>
      <c r="G360" s="31"/>
      <c r="H360" s="31"/>
    </row>
    <row r="361" spans="2:8" ht="16.5" customHeight="1" thickBot="1">
      <c r="B361" s="65" t="s">
        <v>135</v>
      </c>
      <c r="C361" s="1"/>
      <c r="D361" s="12"/>
      <c r="E361" s="12"/>
      <c r="F361" s="12"/>
      <c r="G361" s="12"/>
      <c r="H361" s="12"/>
    </row>
    <row r="362" spans="1:20" ht="16.5" customHeight="1" thickBot="1">
      <c r="A362" s="478" t="s">
        <v>170</v>
      </c>
      <c r="B362" s="491" t="s">
        <v>10</v>
      </c>
      <c r="C362" s="115" t="s">
        <v>171</v>
      </c>
      <c r="D362" s="481" t="s">
        <v>11</v>
      </c>
      <c r="E362" s="482"/>
      <c r="F362" s="483"/>
      <c r="G362" s="15" t="s">
        <v>12</v>
      </c>
      <c r="H362" s="488" t="s">
        <v>172</v>
      </c>
      <c r="I362" s="489"/>
      <c r="J362" s="489"/>
      <c r="K362" s="489"/>
      <c r="L362" s="489"/>
      <c r="M362" s="489"/>
      <c r="N362" s="489"/>
      <c r="O362" s="490"/>
      <c r="P362" s="484" t="s">
        <v>13</v>
      </c>
      <c r="Q362" s="485"/>
      <c r="R362" s="485"/>
      <c r="S362" s="485"/>
      <c r="T362" s="486"/>
    </row>
    <row r="363" spans="1:20" ht="28.5" customHeight="1" thickBot="1">
      <c r="A363" s="479"/>
      <c r="B363" s="479"/>
      <c r="C363" s="443" t="s">
        <v>173</v>
      </c>
      <c r="D363" s="423" t="s">
        <v>14</v>
      </c>
      <c r="E363" s="423" t="s">
        <v>15</v>
      </c>
      <c r="F363" s="423" t="s">
        <v>16</v>
      </c>
      <c r="G363" s="423" t="s">
        <v>17</v>
      </c>
      <c r="H363" s="240" t="s">
        <v>174</v>
      </c>
      <c r="I363" s="240" t="s">
        <v>18</v>
      </c>
      <c r="J363" s="240" t="s">
        <v>19</v>
      </c>
      <c r="K363" s="240" t="s">
        <v>20</v>
      </c>
      <c r="L363" s="240" t="s">
        <v>21</v>
      </c>
      <c r="M363" s="424" t="s">
        <v>183</v>
      </c>
      <c r="N363" s="240" t="s">
        <v>175</v>
      </c>
      <c r="O363" s="240" t="s">
        <v>176</v>
      </c>
      <c r="P363" s="240" t="s">
        <v>22</v>
      </c>
      <c r="Q363" s="240" t="s">
        <v>134</v>
      </c>
      <c r="R363" s="240" t="s">
        <v>23</v>
      </c>
      <c r="S363" s="240" t="s">
        <v>177</v>
      </c>
      <c r="T363" s="240" t="s">
        <v>178</v>
      </c>
    </row>
    <row r="364" spans="1:20" ht="18" customHeight="1" thickBot="1">
      <c r="A364" s="45"/>
      <c r="B364" s="26" t="s">
        <v>51</v>
      </c>
      <c r="C364" s="27"/>
      <c r="D364" s="46"/>
      <c r="E364" s="46"/>
      <c r="F364" s="46"/>
      <c r="G364" s="47"/>
      <c r="H364" s="46"/>
      <c r="I364" s="381"/>
      <c r="J364" s="382"/>
      <c r="K364" s="382"/>
      <c r="L364" s="382"/>
      <c r="M364" s="382"/>
      <c r="N364" s="382"/>
      <c r="O364" s="382"/>
      <c r="P364" s="382"/>
      <c r="Q364" s="382"/>
      <c r="R364" s="382"/>
      <c r="S364" s="382"/>
      <c r="T364" s="382"/>
    </row>
    <row r="365" spans="1:20" ht="18" customHeight="1">
      <c r="A365" s="421" t="s">
        <v>180</v>
      </c>
      <c r="B365" s="106" t="s">
        <v>216</v>
      </c>
      <c r="C365" s="90">
        <v>60</v>
      </c>
      <c r="D365" s="95">
        <v>0.55</v>
      </c>
      <c r="E365" s="96">
        <v>0.1</v>
      </c>
      <c r="F365" s="96">
        <v>3.8</v>
      </c>
      <c r="G365" s="95">
        <v>12</v>
      </c>
      <c r="H365" s="95">
        <v>145</v>
      </c>
      <c r="I365" s="95">
        <v>5.5</v>
      </c>
      <c r="J365" s="95">
        <v>10.5</v>
      </c>
      <c r="K365" s="95">
        <v>3.5</v>
      </c>
      <c r="L365" s="95">
        <v>0.15</v>
      </c>
      <c r="M365" s="95">
        <v>0.4</v>
      </c>
      <c r="N365" s="95">
        <v>0.2</v>
      </c>
      <c r="O365" s="95">
        <v>10</v>
      </c>
      <c r="P365" s="95">
        <v>0.04</v>
      </c>
      <c r="Q365" s="95">
        <v>0.02</v>
      </c>
      <c r="R365" s="95">
        <v>15</v>
      </c>
      <c r="S365" s="95">
        <v>66.5</v>
      </c>
      <c r="T365" s="95">
        <v>0</v>
      </c>
    </row>
    <row r="366" spans="1:20" ht="18.75" customHeight="1">
      <c r="A366" s="421" t="s">
        <v>125</v>
      </c>
      <c r="B366" s="97" t="s">
        <v>185</v>
      </c>
      <c r="C366" s="87">
        <v>110</v>
      </c>
      <c r="D366" s="95">
        <v>13</v>
      </c>
      <c r="E366" s="96">
        <v>13.2</v>
      </c>
      <c r="F366" s="96">
        <v>10.54</v>
      </c>
      <c r="G366" s="96">
        <v>193</v>
      </c>
      <c r="H366" s="96">
        <v>121</v>
      </c>
      <c r="I366" s="96">
        <v>100.84</v>
      </c>
      <c r="J366" s="153">
        <v>143.76</v>
      </c>
      <c r="K366" s="96">
        <v>17.24</v>
      </c>
      <c r="L366" s="96">
        <v>1.14</v>
      </c>
      <c r="M366" s="96">
        <v>2.7</v>
      </c>
      <c r="N366" s="96">
        <v>10</v>
      </c>
      <c r="O366" s="96">
        <v>57</v>
      </c>
      <c r="P366" s="96">
        <v>0.08</v>
      </c>
      <c r="Q366" s="96">
        <v>0.028</v>
      </c>
      <c r="R366" s="96">
        <v>0.36</v>
      </c>
      <c r="S366" s="96">
        <v>44.4</v>
      </c>
      <c r="T366" s="23">
        <v>0.01</v>
      </c>
    </row>
    <row r="367" spans="1:20" ht="21" customHeight="1">
      <c r="A367" s="89" t="s">
        <v>74</v>
      </c>
      <c r="B367" s="101" t="s">
        <v>42</v>
      </c>
      <c r="C367" s="90">
        <v>150</v>
      </c>
      <c r="D367" s="96">
        <v>2.54</v>
      </c>
      <c r="E367" s="96">
        <v>5.44</v>
      </c>
      <c r="F367" s="96">
        <v>20.3</v>
      </c>
      <c r="G367" s="95">
        <v>132</v>
      </c>
      <c r="H367" s="95">
        <v>471</v>
      </c>
      <c r="I367" s="96">
        <v>47</v>
      </c>
      <c r="J367" s="96">
        <v>29</v>
      </c>
      <c r="K367" s="96">
        <v>85</v>
      </c>
      <c r="L367" s="96">
        <v>1.1</v>
      </c>
      <c r="M367" s="96">
        <v>4.4</v>
      </c>
      <c r="N367" s="96">
        <v>0.24</v>
      </c>
      <c r="O367" s="96">
        <v>26.4</v>
      </c>
      <c r="P367" s="96">
        <v>0.14</v>
      </c>
      <c r="Q367" s="96">
        <v>0.056</v>
      </c>
      <c r="R367" s="96">
        <v>5</v>
      </c>
      <c r="S367" s="96">
        <v>1.8</v>
      </c>
      <c r="T367" s="23">
        <v>0.06</v>
      </c>
    </row>
    <row r="368" spans="1:20" ht="21" customHeight="1">
      <c r="A368" s="445" t="s">
        <v>145</v>
      </c>
      <c r="B368" s="234" t="s">
        <v>35</v>
      </c>
      <c r="C368" s="133">
        <v>25</v>
      </c>
      <c r="D368" s="96">
        <v>1.4</v>
      </c>
      <c r="E368" s="96">
        <v>0.28</v>
      </c>
      <c r="F368" s="96">
        <v>10.25</v>
      </c>
      <c r="G368" s="96">
        <v>51.5</v>
      </c>
      <c r="H368" s="96">
        <v>78</v>
      </c>
      <c r="I368" s="96">
        <v>7.25</v>
      </c>
      <c r="J368" s="96">
        <v>37.5</v>
      </c>
      <c r="K368" s="96">
        <v>11.75</v>
      </c>
      <c r="L368" s="96">
        <v>0.95</v>
      </c>
      <c r="M368" s="96">
        <v>1.4</v>
      </c>
      <c r="N368" s="96">
        <v>1.8</v>
      </c>
      <c r="O368" s="96">
        <v>8</v>
      </c>
      <c r="P368" s="96">
        <v>0.04</v>
      </c>
      <c r="Q368" s="96">
        <v>0.08</v>
      </c>
      <c r="R368" s="96">
        <v>0</v>
      </c>
      <c r="S368" s="96">
        <v>0</v>
      </c>
      <c r="T368" s="96">
        <v>0</v>
      </c>
    </row>
    <row r="369" spans="1:20" ht="23.25" customHeight="1">
      <c r="A369" s="421" t="s">
        <v>102</v>
      </c>
      <c r="B369" s="97" t="s">
        <v>126</v>
      </c>
      <c r="C369" s="144">
        <v>200</v>
      </c>
      <c r="D369" s="96">
        <v>0.2</v>
      </c>
      <c r="E369" s="96">
        <v>0</v>
      </c>
      <c r="F369" s="96">
        <v>10</v>
      </c>
      <c r="G369" s="134">
        <v>41</v>
      </c>
      <c r="H369" s="134">
        <v>0</v>
      </c>
      <c r="I369" s="96">
        <v>5</v>
      </c>
      <c r="J369" s="96">
        <v>4</v>
      </c>
      <c r="K369" s="96">
        <v>8</v>
      </c>
      <c r="L369" s="96">
        <v>1</v>
      </c>
      <c r="M369" s="96">
        <v>0</v>
      </c>
      <c r="N369" s="96">
        <v>0</v>
      </c>
      <c r="O369" s="96">
        <v>0</v>
      </c>
      <c r="P369" s="96">
        <v>0</v>
      </c>
      <c r="Q369" s="96">
        <v>0</v>
      </c>
      <c r="R369" s="96">
        <v>0</v>
      </c>
      <c r="S369" s="96">
        <v>0</v>
      </c>
      <c r="T369" s="96">
        <v>0</v>
      </c>
    </row>
    <row r="370" spans="1:20" ht="27" customHeight="1" thickBot="1">
      <c r="A370" s="463" t="s">
        <v>200</v>
      </c>
      <c r="B370" s="97" t="s">
        <v>120</v>
      </c>
      <c r="C370" s="144">
        <v>50</v>
      </c>
      <c r="D370" s="96">
        <v>1.88</v>
      </c>
      <c r="E370" s="96">
        <v>2.5</v>
      </c>
      <c r="F370" s="96">
        <v>25</v>
      </c>
      <c r="G370" s="134">
        <v>135</v>
      </c>
      <c r="H370" s="134">
        <v>55</v>
      </c>
      <c r="I370" s="96">
        <v>5</v>
      </c>
      <c r="J370" s="96">
        <v>4</v>
      </c>
      <c r="K370" s="96">
        <v>8</v>
      </c>
      <c r="L370" s="96">
        <v>1</v>
      </c>
      <c r="M370" s="96">
        <v>0</v>
      </c>
      <c r="N370" s="96">
        <v>0</v>
      </c>
      <c r="O370" s="96">
        <v>0</v>
      </c>
      <c r="P370" s="96">
        <v>0.01</v>
      </c>
      <c r="Q370" s="96">
        <v>0.02</v>
      </c>
      <c r="R370" s="96">
        <v>1.23</v>
      </c>
      <c r="S370" s="96">
        <v>1.7</v>
      </c>
      <c r="T370" s="23">
        <v>0</v>
      </c>
    </row>
    <row r="371" spans="1:20" ht="20.25" customHeight="1" thickBot="1">
      <c r="A371" s="464"/>
      <c r="B371" s="465" t="s">
        <v>65</v>
      </c>
      <c r="C371" s="225">
        <f>SUM(C365:C370)</f>
        <v>595</v>
      </c>
      <c r="D371" s="292">
        <f aca="true" t="shared" si="48" ref="D371:T371">SUM(D365:D370)</f>
        <v>19.569999999999997</v>
      </c>
      <c r="E371" s="292">
        <f t="shared" si="48"/>
        <v>21.52</v>
      </c>
      <c r="F371" s="292">
        <f t="shared" si="48"/>
        <v>79.89</v>
      </c>
      <c r="G371" s="292">
        <f t="shared" si="48"/>
        <v>564.5</v>
      </c>
      <c r="H371" s="292">
        <f t="shared" si="48"/>
        <v>870</v>
      </c>
      <c r="I371" s="292">
        <f t="shared" si="48"/>
        <v>170.59</v>
      </c>
      <c r="J371" s="292">
        <f t="shared" si="48"/>
        <v>228.76</v>
      </c>
      <c r="K371" s="292">
        <f t="shared" si="48"/>
        <v>133.49</v>
      </c>
      <c r="L371" s="292">
        <f t="shared" si="48"/>
        <v>5.34</v>
      </c>
      <c r="M371" s="292">
        <f t="shared" si="48"/>
        <v>8.9</v>
      </c>
      <c r="N371" s="292">
        <f t="shared" si="48"/>
        <v>12.24</v>
      </c>
      <c r="O371" s="292">
        <f t="shared" si="48"/>
        <v>101.4</v>
      </c>
      <c r="P371" s="292">
        <f t="shared" si="48"/>
        <v>0.31</v>
      </c>
      <c r="Q371" s="292">
        <f t="shared" si="48"/>
        <v>0.204</v>
      </c>
      <c r="R371" s="292">
        <f t="shared" si="48"/>
        <v>21.59</v>
      </c>
      <c r="S371" s="292">
        <f t="shared" si="48"/>
        <v>114.4</v>
      </c>
      <c r="T371" s="292">
        <f t="shared" si="48"/>
        <v>0.06999999999999999</v>
      </c>
    </row>
    <row r="372" spans="1:20" ht="16.5" customHeight="1" thickBot="1">
      <c r="A372" s="45"/>
      <c r="B372" s="26" t="s">
        <v>28</v>
      </c>
      <c r="C372" s="27"/>
      <c r="D372" s="46"/>
      <c r="E372" s="46"/>
      <c r="F372" s="46"/>
      <c r="G372" s="47"/>
      <c r="H372" s="46"/>
      <c r="I372" s="381"/>
      <c r="J372" s="382"/>
      <c r="K372" s="382"/>
      <c r="L372" s="382"/>
      <c r="M372" s="382"/>
      <c r="N372" s="382"/>
      <c r="O372" s="382"/>
      <c r="P372" s="382"/>
      <c r="Q372" s="382"/>
      <c r="R372" s="382"/>
      <c r="S372" s="382"/>
      <c r="T372" s="382"/>
    </row>
    <row r="373" spans="1:20" ht="20.25" customHeight="1">
      <c r="A373" s="431" t="s">
        <v>113</v>
      </c>
      <c r="B373" s="302" t="s">
        <v>240</v>
      </c>
      <c r="C373" s="294">
        <v>60</v>
      </c>
      <c r="D373" s="129">
        <v>0.84</v>
      </c>
      <c r="E373" s="129">
        <v>5.06</v>
      </c>
      <c r="F373" s="211">
        <v>3.96</v>
      </c>
      <c r="G373" s="129">
        <v>73.8</v>
      </c>
      <c r="H373" s="211">
        <v>124.5</v>
      </c>
      <c r="I373" s="129">
        <v>22.8</v>
      </c>
      <c r="J373" s="129">
        <v>11.4</v>
      </c>
      <c r="K373" s="211">
        <v>21.6</v>
      </c>
      <c r="L373" s="129">
        <v>0.6</v>
      </c>
      <c r="M373" s="211">
        <v>1.8</v>
      </c>
      <c r="N373" s="129">
        <v>0.15</v>
      </c>
      <c r="O373" s="211">
        <v>10.14</v>
      </c>
      <c r="P373" s="129">
        <v>0.01</v>
      </c>
      <c r="Q373" s="129">
        <v>0.02</v>
      </c>
      <c r="R373" s="211">
        <v>9</v>
      </c>
      <c r="S373" s="129">
        <v>0.15</v>
      </c>
      <c r="T373" s="129">
        <v>0</v>
      </c>
    </row>
    <row r="374" spans="1:20" ht="21" customHeight="1">
      <c r="A374" s="97" t="s">
        <v>155</v>
      </c>
      <c r="B374" s="97" t="s">
        <v>168</v>
      </c>
      <c r="C374" s="293" t="s">
        <v>29</v>
      </c>
      <c r="D374" s="95">
        <v>2.6</v>
      </c>
      <c r="E374" s="96">
        <v>5.3</v>
      </c>
      <c r="F374" s="207">
        <v>14.3</v>
      </c>
      <c r="G374" s="155">
        <v>116</v>
      </c>
      <c r="H374" s="295">
        <v>262.7</v>
      </c>
      <c r="I374" s="155">
        <v>34</v>
      </c>
      <c r="J374" s="155">
        <v>20</v>
      </c>
      <c r="K374" s="295">
        <v>68</v>
      </c>
      <c r="L374" s="155">
        <v>0.9</v>
      </c>
      <c r="M374" s="295">
        <v>5.08</v>
      </c>
      <c r="N374" s="155">
        <v>0.37</v>
      </c>
      <c r="O374" s="295">
        <v>30.83</v>
      </c>
      <c r="P374" s="155">
        <v>0.06</v>
      </c>
      <c r="Q374" s="155">
        <v>0.075</v>
      </c>
      <c r="R374" s="295">
        <v>10</v>
      </c>
      <c r="S374" s="155">
        <v>0.18</v>
      </c>
      <c r="T374" s="155">
        <v>0.65</v>
      </c>
    </row>
    <row r="375" spans="1:20" ht="23.25" customHeight="1">
      <c r="A375" s="101" t="s">
        <v>186</v>
      </c>
      <c r="B375" s="101" t="s">
        <v>127</v>
      </c>
      <c r="C375" s="90">
        <v>105</v>
      </c>
      <c r="D375" s="95">
        <v>10.7</v>
      </c>
      <c r="E375" s="96">
        <v>8.5</v>
      </c>
      <c r="F375" s="207">
        <v>9.07</v>
      </c>
      <c r="G375" s="95">
        <v>212</v>
      </c>
      <c r="H375" s="215">
        <v>316</v>
      </c>
      <c r="I375" s="95">
        <v>12</v>
      </c>
      <c r="J375" s="95">
        <v>16</v>
      </c>
      <c r="K375" s="215">
        <v>109.3</v>
      </c>
      <c r="L375" s="95">
        <v>1.33</v>
      </c>
      <c r="M375" s="215">
        <v>6.59</v>
      </c>
      <c r="N375" s="95">
        <v>0.52</v>
      </c>
      <c r="O375" s="215">
        <v>63.5</v>
      </c>
      <c r="P375" s="95">
        <v>0.05</v>
      </c>
      <c r="Q375" s="95">
        <v>0.13</v>
      </c>
      <c r="R375" s="215">
        <v>2.6</v>
      </c>
      <c r="S375" s="95">
        <v>0</v>
      </c>
      <c r="T375" s="95">
        <v>0</v>
      </c>
    </row>
    <row r="376" spans="1:20" ht="21" customHeight="1">
      <c r="A376" s="101" t="s">
        <v>81</v>
      </c>
      <c r="B376" s="101" t="s">
        <v>30</v>
      </c>
      <c r="C376" s="90">
        <v>150</v>
      </c>
      <c r="D376" s="95">
        <v>7.6</v>
      </c>
      <c r="E376" s="96">
        <v>5.605</v>
      </c>
      <c r="F376" s="207">
        <v>37.326499999999996</v>
      </c>
      <c r="G376" s="95">
        <v>230.151</v>
      </c>
      <c r="H376" s="215">
        <v>226.25</v>
      </c>
      <c r="I376" s="95">
        <v>13.2</v>
      </c>
      <c r="J376" s="95">
        <v>180.3</v>
      </c>
      <c r="K376" s="215">
        <v>420</v>
      </c>
      <c r="L376" s="95">
        <v>4.029999999999999</v>
      </c>
      <c r="M376" s="215">
        <v>1.9</v>
      </c>
      <c r="N376" s="95">
        <v>3.54</v>
      </c>
      <c r="O376" s="215">
        <v>0.2</v>
      </c>
      <c r="P376" s="95">
        <v>0.2585</v>
      </c>
      <c r="Q376" s="95">
        <v>0.02</v>
      </c>
      <c r="R376" s="215">
        <v>0</v>
      </c>
      <c r="S376" s="95">
        <v>20</v>
      </c>
      <c r="T376" s="95">
        <v>0.01</v>
      </c>
    </row>
    <row r="377" spans="1:20" ht="18.75" customHeight="1">
      <c r="A377" s="85" t="s">
        <v>193</v>
      </c>
      <c r="B377" s="101" t="s">
        <v>138</v>
      </c>
      <c r="C377" s="90" t="s">
        <v>31</v>
      </c>
      <c r="D377" s="96">
        <v>4.125</v>
      </c>
      <c r="E377" s="96">
        <v>0.55</v>
      </c>
      <c r="F377" s="96">
        <v>23.475</v>
      </c>
      <c r="G377" s="95">
        <v>115.35000000000001</v>
      </c>
      <c r="H377" s="95">
        <v>81.8</v>
      </c>
      <c r="I377" s="95">
        <v>13.5</v>
      </c>
      <c r="J377" s="95">
        <v>66</v>
      </c>
      <c r="K377" s="95">
        <v>17.25</v>
      </c>
      <c r="L377" s="95">
        <v>1.0750000000000002</v>
      </c>
      <c r="M377" s="95">
        <v>3.9</v>
      </c>
      <c r="N377" s="95">
        <v>3.1</v>
      </c>
      <c r="O377" s="95">
        <v>14</v>
      </c>
      <c r="P377" s="95">
        <v>0.0825</v>
      </c>
      <c r="Q377" s="95">
        <v>0.03</v>
      </c>
      <c r="R377" s="95">
        <v>0</v>
      </c>
      <c r="S377" s="95">
        <v>0</v>
      </c>
      <c r="T377" s="95">
        <v>0</v>
      </c>
    </row>
    <row r="378" spans="1:20" ht="22.5" customHeight="1">
      <c r="A378" s="101" t="s">
        <v>166</v>
      </c>
      <c r="B378" s="101" t="s">
        <v>199</v>
      </c>
      <c r="C378" s="133">
        <v>180</v>
      </c>
      <c r="D378" s="134">
        <v>2.5</v>
      </c>
      <c r="E378" s="134">
        <v>2.5</v>
      </c>
      <c r="F378" s="296">
        <v>21.7</v>
      </c>
      <c r="G378" s="134">
        <v>85</v>
      </c>
      <c r="H378" s="296">
        <v>292</v>
      </c>
      <c r="I378" s="134">
        <v>240</v>
      </c>
      <c r="J378" s="134">
        <v>28</v>
      </c>
      <c r="K378" s="296">
        <v>190</v>
      </c>
      <c r="L378" s="134">
        <v>0.2</v>
      </c>
      <c r="M378" s="296">
        <v>18</v>
      </c>
      <c r="N378" s="134">
        <v>4</v>
      </c>
      <c r="O378" s="296">
        <v>40</v>
      </c>
      <c r="P378" s="134">
        <v>0.08</v>
      </c>
      <c r="Q378" s="134">
        <v>0.34</v>
      </c>
      <c r="R378" s="296">
        <v>2</v>
      </c>
      <c r="S378" s="134">
        <v>44</v>
      </c>
      <c r="T378" s="134">
        <v>0</v>
      </c>
    </row>
    <row r="379" spans="1:20" ht="15.75" customHeight="1">
      <c r="A379" s="303"/>
      <c r="B379" s="253" t="s">
        <v>27</v>
      </c>
      <c r="C379" s="297">
        <v>840</v>
      </c>
      <c r="D379" s="298">
        <f aca="true" t="shared" si="49" ref="D379:T379">SUM(D373:D378)</f>
        <v>28.365</v>
      </c>
      <c r="E379" s="298">
        <f t="shared" si="49"/>
        <v>27.515</v>
      </c>
      <c r="F379" s="299">
        <f t="shared" si="49"/>
        <v>109.83149999999999</v>
      </c>
      <c r="G379" s="298">
        <f t="shared" si="49"/>
        <v>832.301</v>
      </c>
      <c r="H379" s="311">
        <f t="shared" si="49"/>
        <v>1303.25</v>
      </c>
      <c r="I379" s="298">
        <f t="shared" si="49"/>
        <v>335.5</v>
      </c>
      <c r="J379" s="298">
        <f t="shared" si="49"/>
        <v>321.70000000000005</v>
      </c>
      <c r="K379" s="299">
        <f t="shared" si="49"/>
        <v>826.15</v>
      </c>
      <c r="L379" s="298">
        <f t="shared" si="49"/>
        <v>8.135</v>
      </c>
      <c r="M379" s="298">
        <f t="shared" si="49"/>
        <v>37.269999999999996</v>
      </c>
      <c r="N379" s="298">
        <f t="shared" si="49"/>
        <v>11.68</v>
      </c>
      <c r="O379" s="311">
        <f t="shared" si="49"/>
        <v>158.67000000000002</v>
      </c>
      <c r="P379" s="298">
        <f t="shared" si="49"/>
        <v>0.541</v>
      </c>
      <c r="Q379" s="298">
        <f t="shared" si="49"/>
        <v>0.615</v>
      </c>
      <c r="R379" s="299">
        <f t="shared" si="49"/>
        <v>23.6</v>
      </c>
      <c r="S379" s="298">
        <f t="shared" si="49"/>
        <v>64.33</v>
      </c>
      <c r="T379" s="298">
        <f t="shared" si="49"/>
        <v>0.66</v>
      </c>
    </row>
    <row r="380" spans="1:26" s="59" customFormat="1" ht="20.25" customHeight="1" thickBot="1">
      <c r="A380" s="124"/>
      <c r="B380" s="124" t="s">
        <v>59</v>
      </c>
      <c r="C380" s="124"/>
      <c r="D380" s="152">
        <f aca="true" t="shared" si="50" ref="D380:T380">D379+D371</f>
        <v>47.934999999999995</v>
      </c>
      <c r="E380" s="152">
        <f t="shared" si="50"/>
        <v>49.035</v>
      </c>
      <c r="F380" s="300">
        <f t="shared" si="50"/>
        <v>189.7215</v>
      </c>
      <c r="G380" s="152">
        <f t="shared" si="50"/>
        <v>1396.801</v>
      </c>
      <c r="H380" s="107">
        <f t="shared" si="50"/>
        <v>2173.25</v>
      </c>
      <c r="I380" s="152">
        <f t="shared" si="50"/>
        <v>506.09000000000003</v>
      </c>
      <c r="J380" s="152">
        <f t="shared" si="50"/>
        <v>550.46</v>
      </c>
      <c r="K380" s="301">
        <f t="shared" si="50"/>
        <v>959.64</v>
      </c>
      <c r="L380" s="152">
        <f t="shared" si="50"/>
        <v>13.475</v>
      </c>
      <c r="M380" s="152">
        <f t="shared" si="50"/>
        <v>46.169999999999995</v>
      </c>
      <c r="N380" s="152">
        <f t="shared" si="50"/>
        <v>23.92</v>
      </c>
      <c r="O380" s="107">
        <f t="shared" si="50"/>
        <v>260.07000000000005</v>
      </c>
      <c r="P380" s="152">
        <f t="shared" si="50"/>
        <v>0.851</v>
      </c>
      <c r="Q380" s="152">
        <f t="shared" si="50"/>
        <v>0.819</v>
      </c>
      <c r="R380" s="300">
        <f t="shared" si="50"/>
        <v>45.19</v>
      </c>
      <c r="S380" s="152">
        <f t="shared" si="50"/>
        <v>178.73000000000002</v>
      </c>
      <c r="T380" s="152">
        <f t="shared" si="50"/>
        <v>0.73</v>
      </c>
      <c r="U380" s="7"/>
      <c r="V380" s="7"/>
      <c r="W380" s="7"/>
      <c r="X380" s="7"/>
      <c r="Y380" s="7"/>
      <c r="Z380" s="7"/>
    </row>
    <row r="381" spans="1:26" s="59" customFormat="1" ht="20.25" customHeight="1" thickBot="1">
      <c r="A381" s="30"/>
      <c r="B381" s="14" t="s">
        <v>149</v>
      </c>
      <c r="C381" s="30"/>
      <c r="D381" s="31"/>
      <c r="E381" s="31"/>
      <c r="F381" s="31"/>
      <c r="G381" s="31"/>
      <c r="H381" s="31"/>
      <c r="I381" s="6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s="59" customFormat="1" ht="18" customHeight="1" thickBot="1">
      <c r="A382" s="478" t="s">
        <v>170</v>
      </c>
      <c r="B382" s="491" t="s">
        <v>10</v>
      </c>
      <c r="C382" s="115" t="s">
        <v>171</v>
      </c>
      <c r="D382" s="481" t="s">
        <v>11</v>
      </c>
      <c r="E382" s="482"/>
      <c r="F382" s="483"/>
      <c r="G382" s="15" t="s">
        <v>12</v>
      </c>
      <c r="H382" s="488" t="s">
        <v>172</v>
      </c>
      <c r="I382" s="489"/>
      <c r="J382" s="489"/>
      <c r="K382" s="489"/>
      <c r="L382" s="489"/>
      <c r="M382" s="489"/>
      <c r="N382" s="489"/>
      <c r="O382" s="490"/>
      <c r="P382" s="484" t="s">
        <v>13</v>
      </c>
      <c r="Q382" s="485"/>
      <c r="R382" s="485"/>
      <c r="S382" s="485"/>
      <c r="T382" s="486"/>
      <c r="U382" s="7"/>
      <c r="V382" s="7"/>
      <c r="W382" s="7"/>
      <c r="X382" s="7"/>
      <c r="Y382" s="7"/>
      <c r="Z382" s="7"/>
    </row>
    <row r="383" spans="1:26" s="59" customFormat="1" ht="31.5" customHeight="1" thickBot="1">
      <c r="A383" s="479"/>
      <c r="B383" s="479"/>
      <c r="C383" s="289" t="s">
        <v>173</v>
      </c>
      <c r="D383" s="16" t="s">
        <v>14</v>
      </c>
      <c r="E383" s="16" t="s">
        <v>15</v>
      </c>
      <c r="F383" s="16" t="s">
        <v>16</v>
      </c>
      <c r="G383" s="16" t="s">
        <v>17</v>
      </c>
      <c r="H383" s="118" t="s">
        <v>174</v>
      </c>
      <c r="I383" s="118" t="s">
        <v>18</v>
      </c>
      <c r="J383" s="118" t="s">
        <v>19</v>
      </c>
      <c r="K383" s="118" t="s">
        <v>20</v>
      </c>
      <c r="L383" s="118" t="s">
        <v>21</v>
      </c>
      <c r="M383" s="374" t="s">
        <v>183</v>
      </c>
      <c r="N383" s="118" t="s">
        <v>175</v>
      </c>
      <c r="O383" s="118" t="s">
        <v>176</v>
      </c>
      <c r="P383" s="118" t="s">
        <v>22</v>
      </c>
      <c r="Q383" s="118" t="s">
        <v>134</v>
      </c>
      <c r="R383" s="118" t="s">
        <v>23</v>
      </c>
      <c r="S383" s="118" t="s">
        <v>177</v>
      </c>
      <c r="T383" s="118" t="s">
        <v>178</v>
      </c>
      <c r="U383" s="7"/>
      <c r="V383" s="7"/>
      <c r="W383" s="7"/>
      <c r="X383" s="7"/>
      <c r="Y383" s="7"/>
      <c r="Z383" s="7"/>
    </row>
    <row r="384" spans="1:26" s="59" customFormat="1" ht="21.75" customHeight="1" thickBot="1">
      <c r="A384" s="45"/>
      <c r="B384" s="26" t="s">
        <v>51</v>
      </c>
      <c r="C384" s="27"/>
      <c r="D384" s="46"/>
      <c r="E384" s="46"/>
      <c r="F384" s="46"/>
      <c r="G384" s="47"/>
      <c r="H384" s="46"/>
      <c r="I384" s="381"/>
      <c r="J384" s="382"/>
      <c r="K384" s="382"/>
      <c r="L384" s="382"/>
      <c r="M384" s="382"/>
      <c r="N384" s="382"/>
      <c r="O384" s="382"/>
      <c r="P384" s="382"/>
      <c r="Q384" s="382"/>
      <c r="R384" s="382"/>
      <c r="S384" s="382"/>
      <c r="T384" s="382"/>
      <c r="U384" s="7"/>
      <c r="V384" s="7"/>
      <c r="W384" s="7"/>
      <c r="X384" s="7"/>
      <c r="Y384" s="7"/>
      <c r="Z384" s="7"/>
    </row>
    <row r="385" spans="1:26" s="59" customFormat="1" ht="19.5" customHeight="1">
      <c r="A385" s="448" t="s">
        <v>180</v>
      </c>
      <c r="B385" s="106" t="s">
        <v>216</v>
      </c>
      <c r="C385" s="90">
        <v>100</v>
      </c>
      <c r="D385" s="95">
        <v>1.26</v>
      </c>
      <c r="E385" s="96">
        <v>0.2</v>
      </c>
      <c r="F385" s="96">
        <v>6.33</v>
      </c>
      <c r="G385" s="95">
        <v>58.34</v>
      </c>
      <c r="H385" s="95">
        <v>241.6</v>
      </c>
      <c r="I385" s="95">
        <v>18.9</v>
      </c>
      <c r="J385" s="95">
        <v>21.7</v>
      </c>
      <c r="K385" s="95">
        <v>27.9</v>
      </c>
      <c r="L385" s="95">
        <v>0.9</v>
      </c>
      <c r="M385" s="95">
        <v>0.7</v>
      </c>
      <c r="N385" s="95">
        <v>0.33</v>
      </c>
      <c r="O385" s="95">
        <v>16.7</v>
      </c>
      <c r="P385" s="95">
        <v>0.06</v>
      </c>
      <c r="Q385" s="95">
        <v>0.03</v>
      </c>
      <c r="R385" s="95">
        <v>28</v>
      </c>
      <c r="S385" s="95">
        <v>0</v>
      </c>
      <c r="T385" s="95">
        <v>0</v>
      </c>
      <c r="U385" s="7"/>
      <c r="V385" s="7"/>
      <c r="W385" s="7"/>
      <c r="X385" s="7"/>
      <c r="Y385" s="7"/>
      <c r="Z385" s="7"/>
    </row>
    <row r="386" spans="1:26" s="59" customFormat="1" ht="15.75" customHeight="1">
      <c r="A386" s="421" t="s">
        <v>125</v>
      </c>
      <c r="B386" s="97" t="s">
        <v>185</v>
      </c>
      <c r="C386" s="87">
        <v>110</v>
      </c>
      <c r="D386" s="95">
        <v>13</v>
      </c>
      <c r="E386" s="96">
        <v>13.2</v>
      </c>
      <c r="F386" s="96">
        <v>10.54</v>
      </c>
      <c r="G386" s="96">
        <v>193</v>
      </c>
      <c r="H386" s="96">
        <v>121</v>
      </c>
      <c r="I386" s="96">
        <v>100.84</v>
      </c>
      <c r="J386" s="153">
        <v>143.76</v>
      </c>
      <c r="K386" s="96">
        <v>17.24</v>
      </c>
      <c r="L386" s="96">
        <v>1.14</v>
      </c>
      <c r="M386" s="96">
        <v>2.7</v>
      </c>
      <c r="N386" s="96">
        <v>10</v>
      </c>
      <c r="O386" s="96">
        <v>57</v>
      </c>
      <c r="P386" s="96">
        <v>0.08</v>
      </c>
      <c r="Q386" s="96">
        <v>0.028</v>
      </c>
      <c r="R386" s="96">
        <v>0.36</v>
      </c>
      <c r="S386" s="96">
        <v>44.4</v>
      </c>
      <c r="T386" s="23">
        <v>0.01</v>
      </c>
      <c r="U386" s="7"/>
      <c r="V386" s="7"/>
      <c r="W386" s="7"/>
      <c r="X386" s="7"/>
      <c r="Y386" s="7"/>
      <c r="Z386" s="7"/>
    </row>
    <row r="387" spans="1:26" s="59" customFormat="1" ht="17.25" customHeight="1">
      <c r="A387" s="97" t="s">
        <v>90</v>
      </c>
      <c r="B387" s="97" t="s">
        <v>42</v>
      </c>
      <c r="C387" s="87">
        <v>180</v>
      </c>
      <c r="D387" s="95">
        <v>3.78</v>
      </c>
      <c r="E387" s="96">
        <v>8.1</v>
      </c>
      <c r="F387" s="96">
        <v>26.28</v>
      </c>
      <c r="G387" s="96">
        <v>196.2</v>
      </c>
      <c r="H387" s="100">
        <v>471</v>
      </c>
      <c r="I387" s="180">
        <v>47</v>
      </c>
      <c r="J387" s="180">
        <v>29</v>
      </c>
      <c r="K387" s="180">
        <v>85</v>
      </c>
      <c r="L387" s="180">
        <v>1.1</v>
      </c>
      <c r="M387" s="180">
        <v>4.4</v>
      </c>
      <c r="N387" s="180">
        <v>0.24</v>
      </c>
      <c r="O387" s="180">
        <v>26.4</v>
      </c>
      <c r="P387" s="180">
        <v>0.14</v>
      </c>
      <c r="Q387" s="180">
        <v>0.06</v>
      </c>
      <c r="R387" s="180">
        <v>5</v>
      </c>
      <c r="S387" s="180">
        <v>1.8</v>
      </c>
      <c r="T387" s="180">
        <v>0.06</v>
      </c>
      <c r="U387" s="7"/>
      <c r="V387" s="7"/>
      <c r="W387" s="7"/>
      <c r="X387" s="7"/>
      <c r="Y387" s="7"/>
      <c r="Z387" s="7"/>
    </row>
    <row r="388" spans="1:26" s="59" customFormat="1" ht="15.75" customHeight="1">
      <c r="A388" s="119" t="s">
        <v>145</v>
      </c>
      <c r="B388" s="234" t="s">
        <v>35</v>
      </c>
      <c r="C388" s="133">
        <v>25</v>
      </c>
      <c r="D388" s="96">
        <v>1.4</v>
      </c>
      <c r="E388" s="96">
        <v>0.28</v>
      </c>
      <c r="F388" s="96">
        <v>10.25</v>
      </c>
      <c r="G388" s="96">
        <v>51.5</v>
      </c>
      <c r="H388" s="96">
        <v>78</v>
      </c>
      <c r="I388" s="96">
        <v>7.25</v>
      </c>
      <c r="J388" s="96">
        <v>37.5</v>
      </c>
      <c r="K388" s="96">
        <v>11.75</v>
      </c>
      <c r="L388" s="96">
        <v>0.95</v>
      </c>
      <c r="M388" s="96">
        <v>1.4</v>
      </c>
      <c r="N388" s="96">
        <v>1.8</v>
      </c>
      <c r="O388" s="96">
        <v>8</v>
      </c>
      <c r="P388" s="96">
        <v>0.04</v>
      </c>
      <c r="Q388" s="96">
        <v>0.08</v>
      </c>
      <c r="R388" s="96">
        <v>0</v>
      </c>
      <c r="S388" s="96">
        <v>0</v>
      </c>
      <c r="T388" s="96">
        <v>0</v>
      </c>
      <c r="U388" s="7"/>
      <c r="V388" s="7"/>
      <c r="W388" s="7"/>
      <c r="X388" s="7"/>
      <c r="Y388" s="7"/>
      <c r="Z388" s="7"/>
    </row>
    <row r="389" spans="1:26" s="59" customFormat="1" ht="16.5" customHeight="1">
      <c r="A389" s="421" t="s">
        <v>102</v>
      </c>
      <c r="B389" s="97" t="s">
        <v>126</v>
      </c>
      <c r="C389" s="144">
        <v>200</v>
      </c>
      <c r="D389" s="96">
        <v>0.2</v>
      </c>
      <c r="E389" s="96">
        <v>0</v>
      </c>
      <c r="F389" s="96">
        <v>10</v>
      </c>
      <c r="G389" s="134">
        <v>41</v>
      </c>
      <c r="H389" s="134">
        <v>0</v>
      </c>
      <c r="I389" s="96">
        <v>5</v>
      </c>
      <c r="J389" s="96">
        <v>4</v>
      </c>
      <c r="K389" s="96">
        <v>8</v>
      </c>
      <c r="L389" s="96">
        <v>1</v>
      </c>
      <c r="M389" s="96">
        <v>0</v>
      </c>
      <c r="N389" s="96">
        <v>0</v>
      </c>
      <c r="O389" s="96">
        <v>0</v>
      </c>
      <c r="P389" s="96">
        <v>0</v>
      </c>
      <c r="Q389" s="96">
        <v>0</v>
      </c>
      <c r="R389" s="96">
        <v>0</v>
      </c>
      <c r="S389" s="96">
        <v>0</v>
      </c>
      <c r="T389" s="96">
        <v>0</v>
      </c>
      <c r="U389" s="7"/>
      <c r="V389" s="7"/>
      <c r="W389" s="7"/>
      <c r="X389" s="7"/>
      <c r="Y389" s="7"/>
      <c r="Z389" s="7"/>
    </row>
    <row r="390" spans="1:26" s="59" customFormat="1" ht="23.25" customHeight="1" thickBot="1">
      <c r="A390" s="136" t="s">
        <v>49</v>
      </c>
      <c r="B390" s="97" t="s">
        <v>120</v>
      </c>
      <c r="C390" s="144">
        <v>50</v>
      </c>
      <c r="D390" s="96">
        <v>1.88</v>
      </c>
      <c r="E390" s="96">
        <v>2.5</v>
      </c>
      <c r="F390" s="96">
        <v>18.5</v>
      </c>
      <c r="G390" s="134">
        <v>104</v>
      </c>
      <c r="H390" s="134">
        <v>55</v>
      </c>
      <c r="I390" s="96">
        <v>5</v>
      </c>
      <c r="J390" s="96">
        <v>4</v>
      </c>
      <c r="K390" s="96">
        <v>8</v>
      </c>
      <c r="L390" s="96">
        <v>1</v>
      </c>
      <c r="M390" s="96">
        <v>0</v>
      </c>
      <c r="N390" s="96">
        <v>0</v>
      </c>
      <c r="O390" s="96">
        <v>0</v>
      </c>
      <c r="P390" s="96">
        <v>0.01</v>
      </c>
      <c r="Q390" s="96">
        <v>0.02</v>
      </c>
      <c r="R390" s="96">
        <v>1.23</v>
      </c>
      <c r="S390" s="96">
        <v>1.7</v>
      </c>
      <c r="T390" s="23">
        <v>0</v>
      </c>
      <c r="U390" s="7"/>
      <c r="V390" s="7"/>
      <c r="W390" s="7"/>
      <c r="X390" s="7"/>
      <c r="Y390" s="7"/>
      <c r="Z390" s="7"/>
    </row>
    <row r="391" spans="1:26" s="59" customFormat="1" ht="17.25" customHeight="1" thickBot="1">
      <c r="A391" s="184"/>
      <c r="B391" s="164" t="s">
        <v>27</v>
      </c>
      <c r="C391" s="310">
        <f>SUM(C385:C390)</f>
        <v>665</v>
      </c>
      <c r="D391" s="187">
        <f aca="true" t="shared" si="51" ref="D391:T391">SUM(D385:D390)</f>
        <v>21.519999999999996</v>
      </c>
      <c r="E391" s="187">
        <f t="shared" si="51"/>
        <v>24.28</v>
      </c>
      <c r="F391" s="187">
        <f t="shared" si="51"/>
        <v>81.9</v>
      </c>
      <c r="G391" s="187">
        <f t="shared" si="51"/>
        <v>644.04</v>
      </c>
      <c r="H391" s="223">
        <f t="shared" si="51"/>
        <v>966.6</v>
      </c>
      <c r="I391" s="187">
        <f t="shared" si="51"/>
        <v>183.99</v>
      </c>
      <c r="J391" s="187">
        <f t="shared" si="51"/>
        <v>239.95999999999998</v>
      </c>
      <c r="K391" s="187">
        <f t="shared" si="51"/>
        <v>157.89</v>
      </c>
      <c r="L391" s="187">
        <f t="shared" si="51"/>
        <v>6.09</v>
      </c>
      <c r="M391" s="187">
        <f t="shared" si="51"/>
        <v>9.200000000000001</v>
      </c>
      <c r="N391" s="187">
        <f t="shared" si="51"/>
        <v>12.370000000000001</v>
      </c>
      <c r="O391" s="223">
        <f t="shared" si="51"/>
        <v>108.1</v>
      </c>
      <c r="P391" s="187">
        <f t="shared" si="51"/>
        <v>0.33</v>
      </c>
      <c r="Q391" s="187">
        <f t="shared" si="51"/>
        <v>0.218</v>
      </c>
      <c r="R391" s="187">
        <f t="shared" si="51"/>
        <v>34.589999999999996</v>
      </c>
      <c r="S391" s="187">
        <f t="shared" si="51"/>
        <v>47.9</v>
      </c>
      <c r="T391" s="187">
        <f t="shared" si="51"/>
        <v>0.06999999999999999</v>
      </c>
      <c r="U391" s="7"/>
      <c r="V391" s="7"/>
      <c r="W391" s="7"/>
      <c r="X391" s="7"/>
      <c r="Y391" s="7"/>
      <c r="Z391" s="7"/>
    </row>
    <row r="392" spans="1:26" s="59" customFormat="1" ht="17.25" customHeight="1" thickBot="1">
      <c r="A392" s="45"/>
      <c r="B392" s="26" t="s">
        <v>28</v>
      </c>
      <c r="C392" s="27"/>
      <c r="D392" s="46"/>
      <c r="E392" s="46"/>
      <c r="F392" s="46"/>
      <c r="G392" s="47"/>
      <c r="H392" s="46"/>
      <c r="I392" s="381"/>
      <c r="J392" s="382"/>
      <c r="K392" s="382"/>
      <c r="L392" s="382"/>
      <c r="M392" s="382"/>
      <c r="N392" s="382"/>
      <c r="O392" s="382"/>
      <c r="P392" s="382"/>
      <c r="Q392" s="382"/>
      <c r="R392" s="382"/>
      <c r="S392" s="382"/>
      <c r="T392" s="382"/>
      <c r="U392" s="7"/>
      <c r="V392" s="7"/>
      <c r="W392" s="7"/>
      <c r="X392" s="7"/>
      <c r="Y392" s="7"/>
      <c r="Z392" s="7"/>
    </row>
    <row r="393" spans="1:26" s="59" customFormat="1" ht="18" customHeight="1">
      <c r="A393" s="193" t="s">
        <v>113</v>
      </c>
      <c r="B393" s="302" t="s">
        <v>240</v>
      </c>
      <c r="C393" s="294">
        <v>100</v>
      </c>
      <c r="D393" s="213">
        <v>2.4</v>
      </c>
      <c r="E393" s="100">
        <v>8.1</v>
      </c>
      <c r="F393" s="100">
        <v>6.6</v>
      </c>
      <c r="G393" s="100">
        <v>133</v>
      </c>
      <c r="H393" s="100">
        <v>207.5</v>
      </c>
      <c r="I393" s="100">
        <v>38</v>
      </c>
      <c r="J393" s="100">
        <v>19</v>
      </c>
      <c r="K393" s="100">
        <v>36</v>
      </c>
      <c r="L393" s="100">
        <v>1</v>
      </c>
      <c r="M393" s="212">
        <v>3</v>
      </c>
      <c r="N393" s="129">
        <v>0.245</v>
      </c>
      <c r="O393" s="211">
        <v>16.9</v>
      </c>
      <c r="P393" s="129">
        <v>0.02</v>
      </c>
      <c r="Q393" s="100">
        <v>0.037</v>
      </c>
      <c r="R393" s="100">
        <v>15</v>
      </c>
      <c r="S393" s="100">
        <v>0.25</v>
      </c>
      <c r="T393" s="129">
        <v>0</v>
      </c>
      <c r="U393" s="7"/>
      <c r="V393" s="7"/>
      <c r="W393" s="7"/>
      <c r="X393" s="7"/>
      <c r="Y393" s="7"/>
      <c r="Z393" s="7"/>
    </row>
    <row r="394" spans="1:20" ht="14.25" customHeight="1">
      <c r="A394" s="97" t="s">
        <v>155</v>
      </c>
      <c r="B394" s="97" t="s">
        <v>168</v>
      </c>
      <c r="C394" s="293" t="s">
        <v>29</v>
      </c>
      <c r="D394" s="95">
        <v>2.6</v>
      </c>
      <c r="E394" s="96">
        <v>5.3</v>
      </c>
      <c r="F394" s="207">
        <v>14.3</v>
      </c>
      <c r="G394" s="155">
        <v>116</v>
      </c>
      <c r="H394" s="295">
        <v>262.7</v>
      </c>
      <c r="I394" s="155">
        <v>34</v>
      </c>
      <c r="J394" s="155">
        <v>20</v>
      </c>
      <c r="K394" s="295">
        <v>68</v>
      </c>
      <c r="L394" s="155">
        <v>0.9</v>
      </c>
      <c r="M394" s="295">
        <v>3</v>
      </c>
      <c r="N394" s="155">
        <v>0.37</v>
      </c>
      <c r="O394" s="295">
        <v>30.83</v>
      </c>
      <c r="P394" s="155">
        <v>0.06</v>
      </c>
      <c r="Q394" s="155">
        <v>0.075</v>
      </c>
      <c r="R394" s="295">
        <v>10</v>
      </c>
      <c r="S394" s="155">
        <v>0.18</v>
      </c>
      <c r="T394" s="155">
        <v>0.65</v>
      </c>
    </row>
    <row r="395" spans="1:20" ht="20.25" customHeight="1">
      <c r="A395" s="101" t="s">
        <v>186</v>
      </c>
      <c r="B395" s="101" t="s">
        <v>127</v>
      </c>
      <c r="C395" s="90">
        <v>120</v>
      </c>
      <c r="D395" s="95">
        <v>12.7</v>
      </c>
      <c r="E395" s="96">
        <v>8.5</v>
      </c>
      <c r="F395" s="207">
        <v>10.4</v>
      </c>
      <c r="G395" s="95">
        <v>245</v>
      </c>
      <c r="H395" s="215">
        <v>316</v>
      </c>
      <c r="I395" s="95">
        <v>12</v>
      </c>
      <c r="J395" s="95">
        <v>16</v>
      </c>
      <c r="K395" s="215">
        <v>109.3</v>
      </c>
      <c r="L395" s="95">
        <v>1.33</v>
      </c>
      <c r="M395" s="215">
        <v>6.59</v>
      </c>
      <c r="N395" s="95">
        <v>0.52</v>
      </c>
      <c r="O395" s="215">
        <v>63.5</v>
      </c>
      <c r="P395" s="95">
        <v>0.05</v>
      </c>
      <c r="Q395" s="95">
        <v>0.13</v>
      </c>
      <c r="R395" s="215">
        <v>2.6</v>
      </c>
      <c r="S395" s="95">
        <v>0</v>
      </c>
      <c r="T395" s="95">
        <v>0</v>
      </c>
    </row>
    <row r="396" spans="1:20" ht="17.25" customHeight="1">
      <c r="A396" s="101" t="s">
        <v>81</v>
      </c>
      <c r="B396" s="195" t="s">
        <v>30</v>
      </c>
      <c r="C396" s="196">
        <v>180</v>
      </c>
      <c r="D396" s="209">
        <v>7.12</v>
      </c>
      <c r="E396" s="96">
        <v>6.725999999999999</v>
      </c>
      <c r="F396" s="96">
        <v>44.8</v>
      </c>
      <c r="G396" s="96">
        <v>255.78</v>
      </c>
      <c r="H396" s="96">
        <v>271.5</v>
      </c>
      <c r="I396" s="96">
        <v>15.84</v>
      </c>
      <c r="J396" s="96">
        <v>216.36</v>
      </c>
      <c r="K396" s="96">
        <v>504</v>
      </c>
      <c r="L396" s="96">
        <v>4.836</v>
      </c>
      <c r="M396" s="208">
        <v>2.28</v>
      </c>
      <c r="N396" s="96">
        <v>4.25</v>
      </c>
      <c r="O396" s="207">
        <v>17.54</v>
      </c>
      <c r="P396" s="96">
        <v>0.3102</v>
      </c>
      <c r="Q396" s="96">
        <v>0.024</v>
      </c>
      <c r="R396" s="96">
        <v>0</v>
      </c>
      <c r="S396" s="96">
        <v>24</v>
      </c>
      <c r="T396" s="96">
        <v>0.01</v>
      </c>
    </row>
    <row r="397" spans="1:20" ht="15.75" customHeight="1">
      <c r="A397" s="85" t="s">
        <v>193</v>
      </c>
      <c r="B397" s="101" t="s">
        <v>138</v>
      </c>
      <c r="C397" s="90" t="s">
        <v>31</v>
      </c>
      <c r="D397" s="96">
        <v>4.125</v>
      </c>
      <c r="E397" s="96">
        <v>0.55</v>
      </c>
      <c r="F397" s="96">
        <v>23.475</v>
      </c>
      <c r="G397" s="95">
        <v>115.35000000000001</v>
      </c>
      <c r="H397" s="95">
        <v>81.8</v>
      </c>
      <c r="I397" s="95">
        <v>13.5</v>
      </c>
      <c r="J397" s="95">
        <v>66</v>
      </c>
      <c r="K397" s="95">
        <v>17.25</v>
      </c>
      <c r="L397" s="95">
        <v>1.0750000000000002</v>
      </c>
      <c r="M397" s="95">
        <v>3.9</v>
      </c>
      <c r="N397" s="95">
        <v>3.1</v>
      </c>
      <c r="O397" s="95">
        <v>14</v>
      </c>
      <c r="P397" s="95">
        <v>0.0825</v>
      </c>
      <c r="Q397" s="95">
        <v>0.03</v>
      </c>
      <c r="R397" s="95">
        <v>0</v>
      </c>
      <c r="S397" s="95">
        <v>0</v>
      </c>
      <c r="T397" s="95">
        <v>0</v>
      </c>
    </row>
    <row r="398" spans="1:20" ht="18.75" customHeight="1">
      <c r="A398" s="101" t="s">
        <v>166</v>
      </c>
      <c r="B398" s="101" t="s">
        <v>199</v>
      </c>
      <c r="C398" s="133">
        <v>200</v>
      </c>
      <c r="D398" s="134">
        <v>2.5</v>
      </c>
      <c r="E398" s="134">
        <v>2.5</v>
      </c>
      <c r="F398" s="296">
        <v>21.7</v>
      </c>
      <c r="G398" s="134">
        <v>85</v>
      </c>
      <c r="H398" s="296">
        <v>292</v>
      </c>
      <c r="I398" s="134">
        <v>240</v>
      </c>
      <c r="J398" s="134">
        <v>28</v>
      </c>
      <c r="K398" s="296">
        <v>190</v>
      </c>
      <c r="L398" s="134">
        <v>0.2</v>
      </c>
      <c r="M398" s="296">
        <v>18</v>
      </c>
      <c r="N398" s="134">
        <v>4</v>
      </c>
      <c r="O398" s="296">
        <v>40</v>
      </c>
      <c r="P398" s="134">
        <v>0.08</v>
      </c>
      <c r="Q398" s="134">
        <v>0.34</v>
      </c>
      <c r="R398" s="296">
        <v>2</v>
      </c>
      <c r="S398" s="134">
        <v>44</v>
      </c>
      <c r="T398" s="134">
        <v>0</v>
      </c>
    </row>
    <row r="399" spans="1:20" ht="12.75" customHeight="1">
      <c r="A399" s="303"/>
      <c r="B399" s="304" t="s">
        <v>27</v>
      </c>
      <c r="C399" s="297">
        <v>910</v>
      </c>
      <c r="D399" s="305">
        <f aca="true" t="shared" si="52" ref="D399:T399">SUM(D393:D398)</f>
        <v>31.445</v>
      </c>
      <c r="E399" s="306">
        <f t="shared" si="52"/>
        <v>31.676</v>
      </c>
      <c r="F399" s="306">
        <f t="shared" si="52"/>
        <v>121.27499999999999</v>
      </c>
      <c r="G399" s="306">
        <f t="shared" si="52"/>
        <v>950.13</v>
      </c>
      <c r="H399" s="307">
        <f t="shared" si="52"/>
        <v>1431.5</v>
      </c>
      <c r="I399" s="306">
        <f t="shared" si="52"/>
        <v>353.34000000000003</v>
      </c>
      <c r="J399" s="306">
        <f t="shared" si="52"/>
        <v>365.36</v>
      </c>
      <c r="K399" s="307">
        <f t="shared" si="52"/>
        <v>924.55</v>
      </c>
      <c r="L399" s="306">
        <f t="shared" si="52"/>
        <v>9.341000000000001</v>
      </c>
      <c r="M399" s="306">
        <f t="shared" si="52"/>
        <v>36.769999999999996</v>
      </c>
      <c r="N399" s="306">
        <f t="shared" si="52"/>
        <v>12.485</v>
      </c>
      <c r="O399" s="307">
        <f t="shared" si="52"/>
        <v>182.76999999999998</v>
      </c>
      <c r="P399" s="306">
        <f t="shared" si="52"/>
        <v>0.6026999999999999</v>
      </c>
      <c r="Q399" s="306">
        <f t="shared" si="52"/>
        <v>0.6360000000000001</v>
      </c>
      <c r="R399" s="306">
        <f t="shared" si="52"/>
        <v>29.6</v>
      </c>
      <c r="S399" s="306">
        <f t="shared" si="52"/>
        <v>68.43</v>
      </c>
      <c r="T399" s="306">
        <f t="shared" si="52"/>
        <v>0.66</v>
      </c>
    </row>
    <row r="400" spans="1:20" ht="18" customHeight="1" thickBot="1">
      <c r="A400" s="124"/>
      <c r="B400" s="308" t="s">
        <v>59</v>
      </c>
      <c r="C400" s="124"/>
      <c r="D400" s="309">
        <f aca="true" t="shared" si="53" ref="D400:T400">D399+D391</f>
        <v>52.964999999999996</v>
      </c>
      <c r="E400" s="152">
        <f t="shared" si="53"/>
        <v>55.956</v>
      </c>
      <c r="F400" s="152">
        <f t="shared" si="53"/>
        <v>203.175</v>
      </c>
      <c r="G400" s="152">
        <f t="shared" si="53"/>
        <v>1594.17</v>
      </c>
      <c r="H400" s="107">
        <f t="shared" si="53"/>
        <v>2398.1</v>
      </c>
      <c r="I400" s="152">
        <f t="shared" si="53"/>
        <v>537.33</v>
      </c>
      <c r="J400" s="152">
        <f t="shared" si="53"/>
        <v>605.3199999999999</v>
      </c>
      <c r="K400" s="107">
        <f t="shared" si="53"/>
        <v>1082.44</v>
      </c>
      <c r="L400" s="152">
        <f t="shared" si="53"/>
        <v>15.431000000000001</v>
      </c>
      <c r="M400" s="152">
        <f t="shared" si="53"/>
        <v>45.97</v>
      </c>
      <c r="N400" s="152">
        <f t="shared" si="53"/>
        <v>24.855</v>
      </c>
      <c r="O400" s="107">
        <f t="shared" si="53"/>
        <v>290.87</v>
      </c>
      <c r="P400" s="152">
        <f t="shared" si="53"/>
        <v>0.9326999999999999</v>
      </c>
      <c r="Q400" s="152">
        <f t="shared" si="53"/>
        <v>0.8540000000000001</v>
      </c>
      <c r="R400" s="152">
        <f t="shared" si="53"/>
        <v>64.19</v>
      </c>
      <c r="S400" s="152">
        <f t="shared" si="53"/>
        <v>116.33000000000001</v>
      </c>
      <c r="T400" s="152">
        <f t="shared" si="53"/>
        <v>0.73</v>
      </c>
    </row>
    <row r="401" spans="1:11" ht="16.5" customHeight="1">
      <c r="A401" s="67"/>
      <c r="B401" s="10" t="s">
        <v>156</v>
      </c>
      <c r="C401" s="52"/>
      <c r="D401" s="11" t="s">
        <v>133</v>
      </c>
      <c r="E401" s="11"/>
      <c r="F401" s="11"/>
      <c r="G401" s="31"/>
      <c r="H401" s="31"/>
      <c r="J401" s="67" t="s">
        <v>201</v>
      </c>
      <c r="K401" s="4"/>
    </row>
    <row r="402" spans="2:8" ht="16.5" customHeight="1">
      <c r="B402" s="10" t="s">
        <v>64</v>
      </c>
      <c r="C402" s="52"/>
      <c r="D402" s="31"/>
      <c r="E402" s="31"/>
      <c r="F402" s="31"/>
      <c r="G402" s="31"/>
      <c r="H402" s="31"/>
    </row>
    <row r="403" spans="2:8" ht="15" customHeight="1">
      <c r="B403" s="10" t="s">
        <v>220</v>
      </c>
      <c r="C403" s="1"/>
      <c r="D403" s="12"/>
      <c r="E403" s="12"/>
      <c r="F403" s="12"/>
      <c r="G403" s="12"/>
      <c r="H403" s="12"/>
    </row>
    <row r="404" spans="2:8" ht="14.25" customHeight="1" thickBot="1">
      <c r="B404" s="14" t="s">
        <v>135</v>
      </c>
      <c r="C404" s="1"/>
      <c r="D404" s="12"/>
      <c r="E404" s="12"/>
      <c r="F404" s="12"/>
      <c r="G404" s="12"/>
      <c r="H404" s="12"/>
    </row>
    <row r="405" spans="1:20" ht="19.5" customHeight="1" thickBot="1">
      <c r="A405" s="478" t="s">
        <v>170</v>
      </c>
      <c r="B405" s="491" t="s">
        <v>10</v>
      </c>
      <c r="C405" s="115" t="s">
        <v>171</v>
      </c>
      <c r="D405" s="481" t="s">
        <v>11</v>
      </c>
      <c r="E405" s="482"/>
      <c r="F405" s="483"/>
      <c r="G405" s="15" t="s">
        <v>12</v>
      </c>
      <c r="H405" s="488" t="s">
        <v>172</v>
      </c>
      <c r="I405" s="489"/>
      <c r="J405" s="489"/>
      <c r="K405" s="489"/>
      <c r="L405" s="489"/>
      <c r="M405" s="489"/>
      <c r="N405" s="489"/>
      <c r="O405" s="490"/>
      <c r="P405" s="484" t="s">
        <v>13</v>
      </c>
      <c r="Q405" s="485"/>
      <c r="R405" s="485"/>
      <c r="S405" s="485"/>
      <c r="T405" s="486"/>
    </row>
    <row r="406" spans="1:20" ht="15" customHeight="1" thickBot="1">
      <c r="A406" s="479"/>
      <c r="B406" s="479"/>
      <c r="C406" s="289" t="s">
        <v>173</v>
      </c>
      <c r="D406" s="16" t="s">
        <v>14</v>
      </c>
      <c r="E406" s="16" t="s">
        <v>15</v>
      </c>
      <c r="F406" s="16" t="s">
        <v>16</v>
      </c>
      <c r="G406" s="16" t="s">
        <v>17</v>
      </c>
      <c r="H406" s="118" t="s">
        <v>174</v>
      </c>
      <c r="I406" s="118" t="s">
        <v>18</v>
      </c>
      <c r="J406" s="118" t="s">
        <v>19</v>
      </c>
      <c r="K406" s="118" t="s">
        <v>20</v>
      </c>
      <c r="L406" s="118" t="s">
        <v>21</v>
      </c>
      <c r="M406" s="374" t="s">
        <v>183</v>
      </c>
      <c r="N406" s="118" t="s">
        <v>175</v>
      </c>
      <c r="O406" s="118" t="s">
        <v>176</v>
      </c>
      <c r="P406" s="118" t="s">
        <v>22</v>
      </c>
      <c r="Q406" s="118" t="s">
        <v>134</v>
      </c>
      <c r="R406" s="118" t="s">
        <v>23</v>
      </c>
      <c r="S406" s="118" t="s">
        <v>177</v>
      </c>
      <c r="T406" s="118" t="s">
        <v>178</v>
      </c>
    </row>
    <row r="407" spans="1:20" ht="16.5" customHeight="1" thickBot="1">
      <c r="A407" s="45"/>
      <c r="B407" s="26" t="s">
        <v>51</v>
      </c>
      <c r="C407" s="27"/>
      <c r="D407" s="46"/>
      <c r="E407" s="46"/>
      <c r="F407" s="46"/>
      <c r="G407" s="46"/>
      <c r="H407" s="46"/>
      <c r="I407" s="382"/>
      <c r="J407" s="382"/>
      <c r="K407" s="382"/>
      <c r="L407" s="382"/>
      <c r="M407" s="382"/>
      <c r="N407" s="382"/>
      <c r="O407" s="382"/>
      <c r="P407" s="382"/>
      <c r="Q407" s="382"/>
      <c r="R407" s="382"/>
      <c r="S407" s="382"/>
      <c r="T407" s="387"/>
    </row>
    <row r="408" spans="1:20" ht="19.5" customHeight="1">
      <c r="A408" s="91" t="s">
        <v>128</v>
      </c>
      <c r="B408" s="108" t="s">
        <v>237</v>
      </c>
      <c r="C408" s="99">
        <v>60</v>
      </c>
      <c r="D408" s="100">
        <v>3.2</v>
      </c>
      <c r="E408" s="100">
        <v>4.8</v>
      </c>
      <c r="F408" s="100">
        <v>3.26</v>
      </c>
      <c r="G408" s="100">
        <v>63.41</v>
      </c>
      <c r="H408" s="100">
        <v>70</v>
      </c>
      <c r="I408" s="100">
        <v>13</v>
      </c>
      <c r="J408" s="100">
        <v>15</v>
      </c>
      <c r="K408" s="221">
        <v>140</v>
      </c>
      <c r="L408" s="100">
        <v>0.18</v>
      </c>
      <c r="M408" s="100">
        <v>1.7</v>
      </c>
      <c r="N408" s="100">
        <v>10.5</v>
      </c>
      <c r="O408" s="100">
        <v>61</v>
      </c>
      <c r="P408" s="100">
        <v>0.01</v>
      </c>
      <c r="Q408" s="100">
        <v>0.5</v>
      </c>
      <c r="R408" s="100">
        <v>8</v>
      </c>
      <c r="S408" s="194">
        <v>1150</v>
      </c>
      <c r="T408" s="100">
        <v>0</v>
      </c>
    </row>
    <row r="409" spans="1:20" ht="15.75" customHeight="1">
      <c r="A409" s="422" t="s">
        <v>129</v>
      </c>
      <c r="B409" s="101" t="s">
        <v>238</v>
      </c>
      <c r="C409" s="90">
        <v>200</v>
      </c>
      <c r="D409" s="96">
        <v>10.66</v>
      </c>
      <c r="E409" s="96">
        <v>10</v>
      </c>
      <c r="F409" s="96">
        <v>36.1</v>
      </c>
      <c r="G409" s="95">
        <v>350</v>
      </c>
      <c r="H409" s="95">
        <v>242</v>
      </c>
      <c r="I409" s="96">
        <v>244</v>
      </c>
      <c r="J409" s="96">
        <v>46.7</v>
      </c>
      <c r="K409" s="96">
        <v>26</v>
      </c>
      <c r="L409" s="96">
        <v>2.7</v>
      </c>
      <c r="M409" s="96">
        <v>5.28</v>
      </c>
      <c r="N409" s="96">
        <v>20</v>
      </c>
      <c r="O409" s="153">
        <v>114</v>
      </c>
      <c r="P409" s="96">
        <v>0.12</v>
      </c>
      <c r="Q409" s="96">
        <v>0.056</v>
      </c>
      <c r="R409" s="96">
        <v>14.7</v>
      </c>
      <c r="S409" s="96">
        <v>0.3</v>
      </c>
      <c r="T409" s="96">
        <v>0</v>
      </c>
    </row>
    <row r="410" spans="1:20" ht="20.25" customHeight="1">
      <c r="A410" s="445" t="s">
        <v>145</v>
      </c>
      <c r="B410" s="127" t="s">
        <v>52</v>
      </c>
      <c r="C410" s="133">
        <v>25</v>
      </c>
      <c r="D410" s="96">
        <v>1.98</v>
      </c>
      <c r="E410" s="96">
        <v>0.2</v>
      </c>
      <c r="F410" s="96">
        <v>12.2</v>
      </c>
      <c r="G410" s="96">
        <v>58.5</v>
      </c>
      <c r="H410" s="96">
        <v>23.3</v>
      </c>
      <c r="I410" s="96">
        <v>10</v>
      </c>
      <c r="J410" s="96">
        <v>5</v>
      </c>
      <c r="K410" s="96">
        <v>5</v>
      </c>
      <c r="L410" s="96">
        <v>0.28</v>
      </c>
      <c r="M410" s="96">
        <v>0.8</v>
      </c>
      <c r="N410" s="96">
        <v>1.5</v>
      </c>
      <c r="O410" s="96">
        <v>3.63</v>
      </c>
      <c r="P410" s="96">
        <v>5</v>
      </c>
      <c r="Q410" s="96">
        <v>0.008</v>
      </c>
      <c r="R410" s="96">
        <v>1</v>
      </c>
      <c r="S410" s="96">
        <v>0</v>
      </c>
      <c r="T410" s="96">
        <v>0.55</v>
      </c>
    </row>
    <row r="411" spans="1:20" ht="15.75">
      <c r="A411" s="119" t="s">
        <v>130</v>
      </c>
      <c r="B411" s="101" t="s">
        <v>239</v>
      </c>
      <c r="C411" s="135">
        <v>200</v>
      </c>
      <c r="D411" s="96">
        <v>2.5</v>
      </c>
      <c r="E411" s="96">
        <v>2.5</v>
      </c>
      <c r="F411" s="96">
        <v>22.4</v>
      </c>
      <c r="G411" s="95">
        <v>107</v>
      </c>
      <c r="H411" s="95">
        <v>62</v>
      </c>
      <c r="I411" s="96">
        <v>60</v>
      </c>
      <c r="J411" s="96">
        <v>60</v>
      </c>
      <c r="K411" s="153">
        <v>47</v>
      </c>
      <c r="L411" s="96">
        <v>53.7</v>
      </c>
      <c r="M411" s="96">
        <v>0</v>
      </c>
      <c r="N411" s="96">
        <v>0</v>
      </c>
      <c r="O411" s="96">
        <v>0</v>
      </c>
      <c r="P411" s="96">
        <v>0.02</v>
      </c>
      <c r="Q411" s="96">
        <v>0.08</v>
      </c>
      <c r="R411" s="96">
        <v>10</v>
      </c>
      <c r="S411" s="96">
        <v>0.01</v>
      </c>
      <c r="T411" s="96">
        <v>0</v>
      </c>
    </row>
    <row r="412" spans="1:20" ht="23.25" customHeight="1" thickBot="1">
      <c r="A412" s="89" t="s">
        <v>49</v>
      </c>
      <c r="B412" s="313" t="s">
        <v>190</v>
      </c>
      <c r="C412" s="145">
        <v>100</v>
      </c>
      <c r="D412" s="146">
        <v>0.4</v>
      </c>
      <c r="E412" s="146">
        <v>0.2</v>
      </c>
      <c r="F412" s="146">
        <v>7.5</v>
      </c>
      <c r="G412" s="146">
        <v>38</v>
      </c>
      <c r="H412" s="138">
        <v>155</v>
      </c>
      <c r="I412" s="139">
        <v>30</v>
      </c>
      <c r="J412" s="139">
        <v>11</v>
      </c>
      <c r="K412" s="140">
        <v>17</v>
      </c>
      <c r="L412" s="139">
        <v>0.1</v>
      </c>
      <c r="M412" s="139">
        <v>0.3</v>
      </c>
      <c r="N412" s="139">
        <v>0.1</v>
      </c>
      <c r="O412" s="141">
        <v>150</v>
      </c>
      <c r="P412" s="139">
        <v>0.04</v>
      </c>
      <c r="Q412" s="139">
        <v>0.03</v>
      </c>
      <c r="R412" s="139">
        <v>35</v>
      </c>
      <c r="S412" s="139">
        <v>0</v>
      </c>
      <c r="T412" s="138">
        <v>0.2</v>
      </c>
    </row>
    <row r="413" spans="1:20" ht="14.25" customHeight="1" thickBot="1">
      <c r="A413" s="457"/>
      <c r="B413" s="467" t="s">
        <v>65</v>
      </c>
      <c r="C413" s="468">
        <f>SUM(C408:C412)</f>
        <v>585</v>
      </c>
      <c r="D413" s="109">
        <f aca="true" t="shared" si="54" ref="D413:T413">SUM(D408:D412)</f>
        <v>18.74</v>
      </c>
      <c r="E413" s="109">
        <f t="shared" si="54"/>
        <v>17.7</v>
      </c>
      <c r="F413" s="109">
        <f t="shared" si="54"/>
        <v>81.46000000000001</v>
      </c>
      <c r="G413" s="109">
        <f t="shared" si="54"/>
        <v>616.91</v>
      </c>
      <c r="H413" s="109">
        <f t="shared" si="54"/>
        <v>552.3</v>
      </c>
      <c r="I413" s="109">
        <f t="shared" si="54"/>
        <v>357</v>
      </c>
      <c r="J413" s="109">
        <f t="shared" si="54"/>
        <v>137.7</v>
      </c>
      <c r="K413" s="109">
        <f t="shared" si="54"/>
        <v>235</v>
      </c>
      <c r="L413" s="109">
        <f t="shared" si="54"/>
        <v>56.96</v>
      </c>
      <c r="M413" s="109">
        <f t="shared" si="54"/>
        <v>8.08</v>
      </c>
      <c r="N413" s="109">
        <f t="shared" si="54"/>
        <v>32.1</v>
      </c>
      <c r="O413" s="468">
        <f t="shared" si="54"/>
        <v>328.63</v>
      </c>
      <c r="P413" s="109">
        <f t="shared" si="54"/>
        <v>5.1899999999999995</v>
      </c>
      <c r="Q413" s="109">
        <f t="shared" si="54"/>
        <v>0.674</v>
      </c>
      <c r="R413" s="109">
        <f t="shared" si="54"/>
        <v>68.7</v>
      </c>
      <c r="S413" s="468">
        <f t="shared" si="54"/>
        <v>1150.31</v>
      </c>
      <c r="T413" s="109">
        <f t="shared" si="54"/>
        <v>0.75</v>
      </c>
    </row>
    <row r="414" spans="1:20" ht="18" customHeight="1" thickBot="1">
      <c r="A414" s="58"/>
      <c r="B414" s="314" t="s">
        <v>66</v>
      </c>
      <c r="C414" s="330"/>
      <c r="D414" s="316">
        <f aca="true" t="shared" si="55" ref="D414:T414">D413+D371+D328+D286+D243+D201+D159+D113+D73+D51</f>
        <v>203.22999999999996</v>
      </c>
      <c r="E414" s="316">
        <f t="shared" si="55"/>
        <v>207.17000000000004</v>
      </c>
      <c r="F414" s="316">
        <f t="shared" si="55"/>
        <v>842.27</v>
      </c>
      <c r="G414" s="316">
        <f t="shared" si="55"/>
        <v>5998.779999999999</v>
      </c>
      <c r="H414" s="330">
        <f t="shared" si="55"/>
        <v>7044.880000000001</v>
      </c>
      <c r="I414" s="330">
        <f t="shared" si="55"/>
        <v>3231.56</v>
      </c>
      <c r="J414" s="330">
        <f t="shared" si="55"/>
        <v>1392.71</v>
      </c>
      <c r="K414" s="330">
        <f t="shared" si="55"/>
        <v>2855.6899999999996</v>
      </c>
      <c r="L414" s="330">
        <f t="shared" si="55"/>
        <v>93.63</v>
      </c>
      <c r="M414" s="330">
        <f t="shared" si="55"/>
        <v>183.37</v>
      </c>
      <c r="N414" s="330">
        <f t="shared" si="55"/>
        <v>234.82999999999998</v>
      </c>
      <c r="O414" s="330">
        <f t="shared" si="55"/>
        <v>1741.37</v>
      </c>
      <c r="P414" s="330">
        <f t="shared" si="55"/>
        <v>13.059999999999999</v>
      </c>
      <c r="Q414" s="330">
        <f t="shared" si="55"/>
        <v>4.653999999999999</v>
      </c>
      <c r="R414" s="330">
        <f t="shared" si="55"/>
        <v>471.1</v>
      </c>
      <c r="S414" s="330">
        <f t="shared" si="55"/>
        <v>2129.04</v>
      </c>
      <c r="T414" s="330">
        <f t="shared" si="55"/>
        <v>12.079999999999998</v>
      </c>
    </row>
    <row r="415" spans="1:20" ht="19.5" thickBot="1">
      <c r="A415" s="466"/>
      <c r="B415" s="469" t="s">
        <v>187</v>
      </c>
      <c r="C415" s="470"/>
      <c r="D415" s="470">
        <f aca="true" t="shared" si="56" ref="D415:T415">D414/10</f>
        <v>20.322999999999997</v>
      </c>
      <c r="E415" s="470">
        <f t="shared" si="56"/>
        <v>20.717000000000006</v>
      </c>
      <c r="F415" s="470">
        <f t="shared" si="56"/>
        <v>84.227</v>
      </c>
      <c r="G415" s="471">
        <f t="shared" si="56"/>
        <v>599.8779999999999</v>
      </c>
      <c r="H415" s="470">
        <f t="shared" si="56"/>
        <v>704.488</v>
      </c>
      <c r="I415" s="470">
        <f t="shared" si="56"/>
        <v>323.156</v>
      </c>
      <c r="J415" s="470">
        <f t="shared" si="56"/>
        <v>139.27100000000002</v>
      </c>
      <c r="K415" s="470">
        <f t="shared" si="56"/>
        <v>285.56899999999996</v>
      </c>
      <c r="L415" s="470">
        <f t="shared" si="56"/>
        <v>9.363</v>
      </c>
      <c r="M415" s="470">
        <f t="shared" si="56"/>
        <v>18.337</v>
      </c>
      <c r="N415" s="470">
        <f t="shared" si="56"/>
        <v>23.482999999999997</v>
      </c>
      <c r="O415" s="470">
        <f t="shared" si="56"/>
        <v>174.137</v>
      </c>
      <c r="P415" s="470">
        <f t="shared" si="56"/>
        <v>1.3059999999999998</v>
      </c>
      <c r="Q415" s="470">
        <f t="shared" si="56"/>
        <v>0.4653999999999999</v>
      </c>
      <c r="R415" s="470">
        <f t="shared" si="56"/>
        <v>47.11</v>
      </c>
      <c r="S415" s="470">
        <f t="shared" si="56"/>
        <v>212.904</v>
      </c>
      <c r="T415" s="470">
        <f t="shared" si="56"/>
        <v>1.2079999999999997</v>
      </c>
    </row>
    <row r="416" spans="1:20" ht="18.75" customHeight="1" thickBot="1">
      <c r="A416" s="188"/>
      <c r="B416" s="189" t="s">
        <v>184</v>
      </c>
      <c r="C416" s="190"/>
      <c r="D416" s="191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2"/>
    </row>
    <row r="417" spans="1:20" ht="18.75" customHeight="1">
      <c r="A417" s="431" t="s">
        <v>25</v>
      </c>
      <c r="B417" s="111" t="s">
        <v>44</v>
      </c>
      <c r="C417" s="335">
        <v>60</v>
      </c>
      <c r="D417" s="180">
        <v>1.3</v>
      </c>
      <c r="E417" s="100">
        <v>0.06</v>
      </c>
      <c r="F417" s="100">
        <v>3.8</v>
      </c>
      <c r="G417" s="100">
        <v>8</v>
      </c>
      <c r="H417" s="100">
        <v>84.6</v>
      </c>
      <c r="I417" s="100">
        <v>15.1</v>
      </c>
      <c r="J417" s="100">
        <v>10.1</v>
      </c>
      <c r="K417" s="100">
        <v>19.9</v>
      </c>
      <c r="L417" s="100">
        <v>0.31</v>
      </c>
      <c r="M417" s="100">
        <v>1.8</v>
      </c>
      <c r="N417" s="100">
        <v>0.18</v>
      </c>
      <c r="O417" s="100">
        <v>10.2</v>
      </c>
      <c r="P417" s="100">
        <v>0.02</v>
      </c>
      <c r="Q417" s="100">
        <v>0.02</v>
      </c>
      <c r="R417" s="100">
        <v>6</v>
      </c>
      <c r="S417" s="100">
        <v>6</v>
      </c>
      <c r="T417" s="100">
        <v>0</v>
      </c>
    </row>
    <row r="418" spans="1:20" ht="17.25" customHeight="1">
      <c r="A418" s="91" t="s">
        <v>241</v>
      </c>
      <c r="B418" s="91" t="s">
        <v>242</v>
      </c>
      <c r="C418" s="99" t="s">
        <v>243</v>
      </c>
      <c r="D418" s="100">
        <v>3.76</v>
      </c>
      <c r="E418" s="100">
        <v>6.29</v>
      </c>
      <c r="F418" s="100">
        <v>24</v>
      </c>
      <c r="G418" s="180">
        <v>135</v>
      </c>
      <c r="H418" s="180">
        <v>344.1</v>
      </c>
      <c r="I418" s="95">
        <v>65.3</v>
      </c>
      <c r="J418" s="95">
        <v>21</v>
      </c>
      <c r="K418" s="95">
        <v>68</v>
      </c>
      <c r="L418" s="95">
        <v>1.08</v>
      </c>
      <c r="M418" s="95">
        <v>4.38</v>
      </c>
      <c r="N418" s="95">
        <v>2.34</v>
      </c>
      <c r="O418" s="95">
        <v>25.3</v>
      </c>
      <c r="P418" s="95">
        <v>0.06</v>
      </c>
      <c r="Q418" s="95">
        <v>0.057</v>
      </c>
      <c r="R418" s="95">
        <v>6.2</v>
      </c>
      <c r="S418" s="95">
        <v>0.15</v>
      </c>
      <c r="T418" s="95">
        <v>0.01</v>
      </c>
    </row>
    <row r="419" spans="1:20" ht="18" customHeight="1">
      <c r="A419" s="422" t="s">
        <v>207</v>
      </c>
      <c r="B419" s="101" t="s">
        <v>245</v>
      </c>
      <c r="C419" s="90" t="s">
        <v>226</v>
      </c>
      <c r="D419" s="96">
        <v>10.26</v>
      </c>
      <c r="E419" s="96">
        <v>16.38</v>
      </c>
      <c r="F419" s="96">
        <v>18</v>
      </c>
      <c r="G419" s="95">
        <v>245</v>
      </c>
      <c r="H419" s="95">
        <v>200</v>
      </c>
      <c r="I419" s="96">
        <v>36</v>
      </c>
      <c r="J419" s="96">
        <v>20</v>
      </c>
      <c r="K419" s="96">
        <v>162</v>
      </c>
      <c r="L419" s="96">
        <v>2</v>
      </c>
      <c r="M419" s="96">
        <v>0</v>
      </c>
      <c r="N419" s="96">
        <v>0</v>
      </c>
      <c r="O419" s="153">
        <v>0</v>
      </c>
      <c r="P419" s="96">
        <v>0.1</v>
      </c>
      <c r="Q419" s="96">
        <v>0.09</v>
      </c>
      <c r="R419" s="96">
        <v>0</v>
      </c>
      <c r="S419" s="96">
        <v>0</v>
      </c>
      <c r="T419" s="100">
        <v>0</v>
      </c>
    </row>
    <row r="420" spans="1:20" ht="15.75">
      <c r="A420" s="420" t="s">
        <v>78</v>
      </c>
      <c r="B420" s="214" t="s">
        <v>136</v>
      </c>
      <c r="C420" s="130">
        <v>150</v>
      </c>
      <c r="D420" s="131">
        <v>2.5</v>
      </c>
      <c r="E420" s="131">
        <v>4.8</v>
      </c>
      <c r="F420" s="131">
        <v>33.3</v>
      </c>
      <c r="G420" s="95">
        <v>191</v>
      </c>
      <c r="H420" s="95">
        <v>102</v>
      </c>
      <c r="I420" s="95">
        <v>11</v>
      </c>
      <c r="J420" s="95">
        <v>7</v>
      </c>
      <c r="K420" s="95">
        <v>36</v>
      </c>
      <c r="L420" s="95">
        <v>0.8</v>
      </c>
      <c r="M420" s="95">
        <v>1.32</v>
      </c>
      <c r="N420" s="95">
        <v>0</v>
      </c>
      <c r="O420" s="95">
        <v>20.24</v>
      </c>
      <c r="P420" s="95">
        <v>0.06</v>
      </c>
      <c r="Q420" s="95">
        <v>0.03</v>
      </c>
      <c r="R420" s="95">
        <v>0</v>
      </c>
      <c r="S420" s="95">
        <v>0.03</v>
      </c>
      <c r="T420" s="95">
        <v>0.06</v>
      </c>
    </row>
    <row r="421" spans="1:20" ht="15.75" customHeight="1">
      <c r="A421" s="85" t="s">
        <v>193</v>
      </c>
      <c r="B421" s="101" t="s">
        <v>138</v>
      </c>
      <c r="C421" s="90" t="s">
        <v>31</v>
      </c>
      <c r="D421" s="96">
        <v>4.125</v>
      </c>
      <c r="E421" s="96">
        <v>0.55</v>
      </c>
      <c r="F421" s="96">
        <v>23.475</v>
      </c>
      <c r="G421" s="95">
        <v>115.35000000000001</v>
      </c>
      <c r="H421" s="95">
        <v>81.8</v>
      </c>
      <c r="I421" s="95">
        <v>13.5</v>
      </c>
      <c r="J421" s="95">
        <v>66</v>
      </c>
      <c r="K421" s="95">
        <v>17.25</v>
      </c>
      <c r="L421" s="95">
        <v>1.0750000000000002</v>
      </c>
      <c r="M421" s="95">
        <v>3.9</v>
      </c>
      <c r="N421" s="95">
        <v>3.1</v>
      </c>
      <c r="O421" s="95">
        <v>14</v>
      </c>
      <c r="P421" s="95">
        <v>0.0825</v>
      </c>
      <c r="Q421" s="95">
        <v>0.03</v>
      </c>
      <c r="R421" s="95">
        <v>0</v>
      </c>
      <c r="S421" s="95">
        <v>0</v>
      </c>
      <c r="T421" s="95">
        <v>0</v>
      </c>
    </row>
    <row r="422" spans="1:20" ht="15.75">
      <c r="A422" s="97" t="s">
        <v>192</v>
      </c>
      <c r="B422" s="126" t="s">
        <v>32</v>
      </c>
      <c r="C422" s="144">
        <v>200</v>
      </c>
      <c r="D422" s="96">
        <v>0</v>
      </c>
      <c r="E422" s="96">
        <v>0</v>
      </c>
      <c r="F422" s="96">
        <v>19.2</v>
      </c>
      <c r="G422" s="134">
        <v>80.8</v>
      </c>
      <c r="H422" s="96">
        <v>0</v>
      </c>
      <c r="I422" s="131">
        <v>14</v>
      </c>
      <c r="J422" s="131">
        <v>8</v>
      </c>
      <c r="K422" s="131">
        <v>14</v>
      </c>
      <c r="L422" s="131">
        <v>2.8</v>
      </c>
      <c r="M422" s="131">
        <v>0</v>
      </c>
      <c r="N422" s="131">
        <v>0</v>
      </c>
      <c r="O422" s="131">
        <v>0</v>
      </c>
      <c r="P422" s="131">
        <v>0.02</v>
      </c>
      <c r="Q422" s="131">
        <v>0</v>
      </c>
      <c r="R422" s="131">
        <v>4</v>
      </c>
      <c r="S422" s="131">
        <v>0</v>
      </c>
      <c r="T422" s="131">
        <v>0</v>
      </c>
    </row>
    <row r="423" spans="1:20" ht="17.25" customHeight="1">
      <c r="A423" s="429" t="s">
        <v>49</v>
      </c>
      <c r="B423" s="101" t="s">
        <v>75</v>
      </c>
      <c r="C423" s="436">
        <v>100</v>
      </c>
      <c r="D423" s="96">
        <v>1.8</v>
      </c>
      <c r="E423" s="96">
        <v>0.4</v>
      </c>
      <c r="F423" s="96">
        <v>18.8</v>
      </c>
      <c r="G423" s="134">
        <v>105</v>
      </c>
      <c r="H423" s="134">
        <v>696</v>
      </c>
      <c r="I423" s="134">
        <v>68</v>
      </c>
      <c r="J423" s="134">
        <v>46</v>
      </c>
      <c r="K423" s="134">
        <v>26</v>
      </c>
      <c r="L423" s="134">
        <v>0.6</v>
      </c>
      <c r="M423" s="134">
        <v>0.1</v>
      </c>
      <c r="N423" s="134">
        <v>2</v>
      </c>
      <c r="O423" s="134">
        <v>4.4</v>
      </c>
      <c r="P423" s="134">
        <v>0.08</v>
      </c>
      <c r="Q423" s="134">
        <v>0.1</v>
      </c>
      <c r="R423" s="134">
        <v>20</v>
      </c>
      <c r="S423" s="134">
        <v>40</v>
      </c>
      <c r="T423" s="134">
        <v>0</v>
      </c>
    </row>
    <row r="424" spans="1:20" ht="16.5" thickBot="1">
      <c r="A424" s="235"/>
      <c r="B424" s="172" t="s">
        <v>27</v>
      </c>
      <c r="C424" s="319">
        <v>920</v>
      </c>
      <c r="D424" s="218">
        <f aca="true" t="shared" si="57" ref="D424:T424">SUM(D417:D423)</f>
        <v>23.745</v>
      </c>
      <c r="E424" s="218">
        <f t="shared" si="57"/>
        <v>28.479999999999997</v>
      </c>
      <c r="F424" s="218">
        <f t="shared" si="57"/>
        <v>140.575</v>
      </c>
      <c r="G424" s="218">
        <f t="shared" si="57"/>
        <v>880.15</v>
      </c>
      <c r="H424" s="336">
        <f t="shared" si="57"/>
        <v>1508.5</v>
      </c>
      <c r="I424" s="218">
        <f t="shared" si="57"/>
        <v>222.89999999999998</v>
      </c>
      <c r="J424" s="218">
        <f t="shared" si="57"/>
        <v>178.1</v>
      </c>
      <c r="K424" s="218">
        <f t="shared" si="57"/>
        <v>343.15</v>
      </c>
      <c r="L424" s="218">
        <f t="shared" si="57"/>
        <v>8.665000000000001</v>
      </c>
      <c r="M424" s="218">
        <f t="shared" si="57"/>
        <v>11.5</v>
      </c>
      <c r="N424" s="218">
        <f t="shared" si="57"/>
        <v>7.62</v>
      </c>
      <c r="O424" s="336">
        <f t="shared" si="57"/>
        <v>74.14</v>
      </c>
      <c r="P424" s="218">
        <f t="shared" si="57"/>
        <v>0.42250000000000004</v>
      </c>
      <c r="Q424" s="218">
        <f t="shared" si="57"/>
        <v>0.32699999999999996</v>
      </c>
      <c r="R424" s="218">
        <f t="shared" si="57"/>
        <v>36.2</v>
      </c>
      <c r="S424" s="336">
        <f t="shared" si="57"/>
        <v>46.18</v>
      </c>
      <c r="T424" s="218">
        <f t="shared" si="57"/>
        <v>0.06999999999999999</v>
      </c>
    </row>
    <row r="425" spans="1:20" ht="15.75" customHeight="1" thickBot="1">
      <c r="A425" s="161"/>
      <c r="B425" s="164" t="s">
        <v>67</v>
      </c>
      <c r="C425" s="312"/>
      <c r="D425" s="321">
        <f aca="true" t="shared" si="58" ref="D425:T425">D424+D413</f>
        <v>42.485</v>
      </c>
      <c r="E425" s="321">
        <f t="shared" si="58"/>
        <v>46.17999999999999</v>
      </c>
      <c r="F425" s="321">
        <f t="shared" si="58"/>
        <v>222.035</v>
      </c>
      <c r="G425" s="321">
        <f t="shared" si="58"/>
        <v>1497.06</v>
      </c>
      <c r="H425" s="176">
        <f t="shared" si="58"/>
        <v>2060.8</v>
      </c>
      <c r="I425" s="165">
        <f t="shared" si="58"/>
        <v>579.9</v>
      </c>
      <c r="J425" s="165">
        <f t="shared" si="58"/>
        <v>315.79999999999995</v>
      </c>
      <c r="K425" s="165">
        <f t="shared" si="58"/>
        <v>578.15</v>
      </c>
      <c r="L425" s="165">
        <f t="shared" si="58"/>
        <v>65.625</v>
      </c>
      <c r="M425" s="165">
        <f t="shared" si="58"/>
        <v>19.58</v>
      </c>
      <c r="N425" s="165">
        <f t="shared" si="58"/>
        <v>39.72</v>
      </c>
      <c r="O425" s="167">
        <f t="shared" si="58"/>
        <v>402.77</v>
      </c>
      <c r="P425" s="165">
        <f t="shared" si="58"/>
        <v>5.6125</v>
      </c>
      <c r="Q425" s="165">
        <f t="shared" si="58"/>
        <v>1.001</v>
      </c>
      <c r="R425" s="165">
        <f t="shared" si="58"/>
        <v>104.9</v>
      </c>
      <c r="S425" s="167">
        <f t="shared" si="58"/>
        <v>1196.49</v>
      </c>
      <c r="T425" s="165">
        <f t="shared" si="58"/>
        <v>0.82</v>
      </c>
    </row>
    <row r="426" spans="1:20" ht="6.75" customHeight="1" thickBot="1">
      <c r="A426" s="351"/>
      <c r="B426" s="352"/>
      <c r="C426" s="353"/>
      <c r="D426" s="354"/>
      <c r="E426" s="354"/>
      <c r="F426" s="354"/>
      <c r="G426" s="354"/>
      <c r="H426" s="355"/>
      <c r="I426" s="354"/>
      <c r="J426" s="354"/>
      <c r="K426" s="354"/>
      <c r="L426" s="354"/>
      <c r="M426" s="354"/>
      <c r="N426" s="354"/>
      <c r="O426" s="355"/>
      <c r="P426" s="354"/>
      <c r="Q426" s="354"/>
      <c r="R426" s="354"/>
      <c r="S426" s="354"/>
      <c r="T426" s="356"/>
    </row>
    <row r="427" spans="1:20" ht="16.5" thickBot="1">
      <c r="A427" s="320"/>
      <c r="B427" s="315" t="s">
        <v>68</v>
      </c>
      <c r="C427" s="322"/>
      <c r="D427" s="316">
        <f aca="true" t="shared" si="59" ref="D427:T427">D424+D379+D335+D291+D251+D209+D167+D122+D80+D40</f>
        <v>251.547</v>
      </c>
      <c r="E427" s="316">
        <f t="shared" si="59"/>
        <v>273.526</v>
      </c>
      <c r="F427" s="316">
        <f t="shared" si="59"/>
        <v>1088.85975</v>
      </c>
      <c r="G427" s="316">
        <f t="shared" si="59"/>
        <v>7696.5740000000005</v>
      </c>
      <c r="H427" s="330">
        <f t="shared" si="59"/>
        <v>11245.08</v>
      </c>
      <c r="I427" s="330">
        <f t="shared" si="59"/>
        <v>2699.162</v>
      </c>
      <c r="J427" s="316">
        <f t="shared" si="59"/>
        <v>2919.734</v>
      </c>
      <c r="K427" s="316">
        <f t="shared" si="59"/>
        <v>5306.371999999999</v>
      </c>
      <c r="L427" s="316">
        <f t="shared" si="59"/>
        <v>81.00240000000001</v>
      </c>
      <c r="M427" s="317">
        <f t="shared" si="59"/>
        <v>207.10999999999999</v>
      </c>
      <c r="N427" s="316">
        <f t="shared" si="59"/>
        <v>147.34</v>
      </c>
      <c r="O427" s="330">
        <f t="shared" si="59"/>
        <v>1243.0200000000002</v>
      </c>
      <c r="P427" s="316">
        <f t="shared" si="59"/>
        <v>5.61477</v>
      </c>
      <c r="Q427" s="316">
        <f t="shared" si="59"/>
        <v>4.7620000000000005</v>
      </c>
      <c r="R427" s="316">
        <f t="shared" si="59"/>
        <v>400.88899999999995</v>
      </c>
      <c r="S427" s="317">
        <f t="shared" si="59"/>
        <v>537.6099999999999</v>
      </c>
      <c r="T427" s="316">
        <f t="shared" si="59"/>
        <v>49.89300000000001</v>
      </c>
    </row>
    <row r="428" spans="1:22" ht="16.5" thickBot="1">
      <c r="A428" s="320"/>
      <c r="B428" s="315" t="s">
        <v>188</v>
      </c>
      <c r="C428" s="322"/>
      <c r="D428" s="315">
        <f aca="true" t="shared" si="60" ref="D428:T428">D427/10</f>
        <v>25.1547</v>
      </c>
      <c r="E428" s="315">
        <f t="shared" si="60"/>
        <v>27.352600000000002</v>
      </c>
      <c r="F428" s="315">
        <f t="shared" si="60"/>
        <v>108.885975</v>
      </c>
      <c r="G428" s="315">
        <f t="shared" si="60"/>
        <v>769.6574</v>
      </c>
      <c r="H428" s="315">
        <f t="shared" si="60"/>
        <v>1124.508</v>
      </c>
      <c r="I428" s="315">
        <f t="shared" si="60"/>
        <v>269.9162</v>
      </c>
      <c r="J428" s="315">
        <f t="shared" si="60"/>
        <v>291.97339999999997</v>
      </c>
      <c r="K428" s="315">
        <f t="shared" si="60"/>
        <v>530.6371999999999</v>
      </c>
      <c r="L428" s="315">
        <f t="shared" si="60"/>
        <v>8.100240000000001</v>
      </c>
      <c r="M428" s="315">
        <f t="shared" si="60"/>
        <v>20.711</v>
      </c>
      <c r="N428" s="315">
        <f t="shared" si="60"/>
        <v>14.734</v>
      </c>
      <c r="O428" s="315">
        <f t="shared" si="60"/>
        <v>124.30200000000002</v>
      </c>
      <c r="P428" s="315">
        <f t="shared" si="60"/>
        <v>0.561477</v>
      </c>
      <c r="Q428" s="315">
        <f t="shared" si="60"/>
        <v>0.47620000000000007</v>
      </c>
      <c r="R428" s="315">
        <f t="shared" si="60"/>
        <v>40.088899999999995</v>
      </c>
      <c r="S428" s="315">
        <f t="shared" si="60"/>
        <v>53.76099999999999</v>
      </c>
      <c r="T428" s="315">
        <f t="shared" si="60"/>
        <v>4.989300000000001</v>
      </c>
      <c r="V428" s="68"/>
    </row>
    <row r="429" spans="1:20" ht="16.5" thickBot="1">
      <c r="A429" s="323"/>
      <c r="B429" s="324" t="s">
        <v>69</v>
      </c>
      <c r="C429" s="315"/>
      <c r="D429" s="316">
        <f aca="true" t="shared" si="61" ref="D429:T429">D425+D380+D336+D296+D252+D210+D168+D123+D81+D41</f>
        <v>474.17199999999997</v>
      </c>
      <c r="E429" s="316">
        <f t="shared" si="61"/>
        <v>497.016</v>
      </c>
      <c r="F429" s="316">
        <f t="shared" si="61"/>
        <v>2029.8447500000002</v>
      </c>
      <c r="G429" s="317">
        <f t="shared" si="61"/>
        <v>14233.403999999999</v>
      </c>
      <c r="H429" s="330">
        <f t="shared" si="61"/>
        <v>19421.559999999998</v>
      </c>
      <c r="I429" s="317">
        <f t="shared" si="61"/>
        <v>6092.072</v>
      </c>
      <c r="J429" s="317">
        <f t="shared" si="61"/>
        <v>4461.143999999999</v>
      </c>
      <c r="K429" s="317">
        <f t="shared" si="61"/>
        <v>8404.462</v>
      </c>
      <c r="L429" s="317">
        <f t="shared" si="61"/>
        <v>178.31740000000002</v>
      </c>
      <c r="M429" s="317">
        <f t="shared" si="61"/>
        <v>468.43</v>
      </c>
      <c r="N429" s="317">
        <f t="shared" si="61"/>
        <v>394.9</v>
      </c>
      <c r="O429" s="330">
        <f t="shared" si="61"/>
        <v>3377.41</v>
      </c>
      <c r="P429" s="317">
        <f t="shared" si="61"/>
        <v>18.89727</v>
      </c>
      <c r="Q429" s="317">
        <f t="shared" si="61"/>
        <v>9.942</v>
      </c>
      <c r="R429" s="317">
        <f t="shared" si="61"/>
        <v>920.389</v>
      </c>
      <c r="S429" s="317">
        <f t="shared" si="61"/>
        <v>2671.2400000000002</v>
      </c>
      <c r="T429" s="317">
        <f t="shared" si="61"/>
        <v>62.643</v>
      </c>
    </row>
    <row r="430" spans="1:24" ht="16.5" thickBot="1">
      <c r="A430" s="337"/>
      <c r="B430" s="327" t="s">
        <v>70</v>
      </c>
      <c r="C430" s="326"/>
      <c r="D430" s="328">
        <f aca="true" t="shared" si="62" ref="D430:T430">D429/10</f>
        <v>47.417199999999994</v>
      </c>
      <c r="E430" s="328">
        <f t="shared" si="62"/>
        <v>49.7016</v>
      </c>
      <c r="F430" s="328">
        <f t="shared" si="62"/>
        <v>202.98447500000003</v>
      </c>
      <c r="G430" s="328">
        <f t="shared" si="62"/>
        <v>1423.3403999999998</v>
      </c>
      <c r="H430" s="338">
        <f t="shared" si="62"/>
        <v>1942.1559999999997</v>
      </c>
      <c r="I430" s="328">
        <f t="shared" si="62"/>
        <v>609.2072000000001</v>
      </c>
      <c r="J430" s="328">
        <f t="shared" si="62"/>
        <v>446.11439999999993</v>
      </c>
      <c r="K430" s="328">
        <f t="shared" si="62"/>
        <v>840.4462</v>
      </c>
      <c r="L430" s="328">
        <f t="shared" si="62"/>
        <v>17.831740000000003</v>
      </c>
      <c r="M430" s="328">
        <f t="shared" si="62"/>
        <v>46.843</v>
      </c>
      <c r="N430" s="328">
        <f t="shared" si="62"/>
        <v>39.489999999999995</v>
      </c>
      <c r="O430" s="338">
        <f t="shared" si="62"/>
        <v>337.741</v>
      </c>
      <c r="P430" s="328">
        <f t="shared" si="62"/>
        <v>1.889727</v>
      </c>
      <c r="Q430" s="328">
        <f t="shared" si="62"/>
        <v>0.9942</v>
      </c>
      <c r="R430" s="328">
        <f t="shared" si="62"/>
        <v>92.0389</v>
      </c>
      <c r="S430" s="328">
        <f t="shared" si="62"/>
        <v>267.124</v>
      </c>
      <c r="T430" s="328">
        <f t="shared" si="62"/>
        <v>6.2643</v>
      </c>
      <c r="U430" s="68"/>
      <c r="V430" s="68"/>
      <c r="W430" s="68"/>
      <c r="X430" s="68"/>
    </row>
    <row r="431" spans="1:8" ht="16.5" customHeight="1" thickBot="1">
      <c r="A431" s="30"/>
      <c r="B431" s="14" t="s">
        <v>149</v>
      </c>
      <c r="C431" s="30"/>
      <c r="D431" s="76"/>
      <c r="E431" s="76"/>
      <c r="F431" s="76"/>
      <c r="G431" s="76"/>
      <c r="H431" s="76"/>
    </row>
    <row r="432" spans="1:20" ht="16.5" customHeight="1" thickBot="1">
      <c r="A432" s="478" t="s">
        <v>170</v>
      </c>
      <c r="B432" s="491" t="s">
        <v>10</v>
      </c>
      <c r="C432" s="115" t="s">
        <v>171</v>
      </c>
      <c r="D432" s="481" t="s">
        <v>11</v>
      </c>
      <c r="E432" s="482"/>
      <c r="F432" s="483"/>
      <c r="G432" s="15" t="s">
        <v>12</v>
      </c>
      <c r="H432" s="488" t="s">
        <v>172</v>
      </c>
      <c r="I432" s="489"/>
      <c r="J432" s="489"/>
      <c r="K432" s="489"/>
      <c r="L432" s="489"/>
      <c r="M432" s="489"/>
      <c r="N432" s="489"/>
      <c r="O432" s="490"/>
      <c r="P432" s="484" t="s">
        <v>13</v>
      </c>
      <c r="Q432" s="485"/>
      <c r="R432" s="485"/>
      <c r="S432" s="485"/>
      <c r="T432" s="486"/>
    </row>
    <row r="433" spans="1:20" ht="15" customHeight="1" thickBot="1">
      <c r="A433" s="479"/>
      <c r="B433" s="479"/>
      <c r="C433" s="289" t="s">
        <v>173</v>
      </c>
      <c r="D433" s="16" t="s">
        <v>14</v>
      </c>
      <c r="E433" s="16" t="s">
        <v>15</v>
      </c>
      <c r="F433" s="16" t="s">
        <v>16</v>
      </c>
      <c r="G433" s="16" t="s">
        <v>17</v>
      </c>
      <c r="H433" s="118" t="s">
        <v>174</v>
      </c>
      <c r="I433" s="118" t="s">
        <v>18</v>
      </c>
      <c r="J433" s="118" t="s">
        <v>19</v>
      </c>
      <c r="K433" s="118" t="s">
        <v>20</v>
      </c>
      <c r="L433" s="118" t="s">
        <v>21</v>
      </c>
      <c r="M433" s="374" t="s">
        <v>183</v>
      </c>
      <c r="N433" s="118" t="s">
        <v>175</v>
      </c>
      <c r="O433" s="118" t="s">
        <v>176</v>
      </c>
      <c r="P433" s="118" t="s">
        <v>22</v>
      </c>
      <c r="Q433" s="118" t="s">
        <v>134</v>
      </c>
      <c r="R433" s="118" t="s">
        <v>23</v>
      </c>
      <c r="S433" s="118" t="s">
        <v>177</v>
      </c>
      <c r="T433" s="118" t="s">
        <v>178</v>
      </c>
    </row>
    <row r="434" spans="1:20" ht="16.5" customHeight="1" thickBot="1">
      <c r="A434" s="45"/>
      <c r="B434" s="26" t="s">
        <v>51</v>
      </c>
      <c r="C434" s="27"/>
      <c r="D434" s="46"/>
      <c r="E434" s="46"/>
      <c r="F434" s="46"/>
      <c r="G434" s="47"/>
      <c r="H434" s="46"/>
      <c r="I434" s="381"/>
      <c r="J434" s="382"/>
      <c r="K434" s="382"/>
      <c r="L434" s="382"/>
      <c r="M434" s="382"/>
      <c r="N434" s="382"/>
      <c r="O434" s="382"/>
      <c r="P434" s="382"/>
      <c r="Q434" s="382"/>
      <c r="R434" s="382"/>
      <c r="S434" s="382"/>
      <c r="T434" s="382"/>
    </row>
    <row r="435" spans="1:20" ht="15" customHeight="1">
      <c r="A435" s="193" t="s">
        <v>128</v>
      </c>
      <c r="B435" s="108" t="s">
        <v>237</v>
      </c>
      <c r="C435" s="99">
        <v>100</v>
      </c>
      <c r="D435" s="96">
        <v>8.66</v>
      </c>
      <c r="E435" s="96">
        <v>9.67</v>
      </c>
      <c r="F435" s="96">
        <v>4.34</v>
      </c>
      <c r="G435" s="95">
        <v>95.6</v>
      </c>
      <c r="H435" s="95">
        <v>147.62</v>
      </c>
      <c r="I435" s="95">
        <v>6.9</v>
      </c>
      <c r="J435" s="95">
        <v>7.2</v>
      </c>
      <c r="K435" s="95">
        <v>4.2</v>
      </c>
      <c r="L435" s="95">
        <v>0.18</v>
      </c>
      <c r="M435" s="95">
        <v>3.42</v>
      </c>
      <c r="N435" s="95">
        <v>18.2</v>
      </c>
      <c r="O435" s="95">
        <v>96.88</v>
      </c>
      <c r="P435" s="95">
        <v>0.01</v>
      </c>
      <c r="Q435" s="95">
        <v>0.74</v>
      </c>
      <c r="R435" s="95">
        <v>1.5</v>
      </c>
      <c r="S435" s="95">
        <v>0</v>
      </c>
      <c r="T435" s="100">
        <v>0</v>
      </c>
    </row>
    <row r="436" spans="1:20" ht="16.5" customHeight="1">
      <c r="A436" s="91" t="s">
        <v>129</v>
      </c>
      <c r="B436" s="101" t="s">
        <v>167</v>
      </c>
      <c r="C436" s="90">
        <v>200</v>
      </c>
      <c r="D436" s="96">
        <v>10.66</v>
      </c>
      <c r="E436" s="96">
        <v>10</v>
      </c>
      <c r="F436" s="96">
        <v>46.9</v>
      </c>
      <c r="G436" s="95">
        <v>363</v>
      </c>
      <c r="H436" s="95">
        <v>510.4</v>
      </c>
      <c r="I436" s="96">
        <v>244</v>
      </c>
      <c r="J436" s="96">
        <v>46.7</v>
      </c>
      <c r="K436" s="96">
        <v>26</v>
      </c>
      <c r="L436" s="96">
        <v>0.01</v>
      </c>
      <c r="M436" s="96">
        <v>5.83</v>
      </c>
      <c r="N436" s="96">
        <v>12.12</v>
      </c>
      <c r="O436" s="96">
        <v>67.4</v>
      </c>
      <c r="P436" s="96">
        <v>2.7</v>
      </c>
      <c r="Q436" s="96">
        <v>0.09</v>
      </c>
      <c r="R436" s="96">
        <v>0.01</v>
      </c>
      <c r="S436" s="96">
        <v>14.7</v>
      </c>
      <c r="T436" s="96">
        <v>0.3</v>
      </c>
    </row>
    <row r="437" spans="1:20" ht="15.75" customHeight="1">
      <c r="A437" s="101" t="s">
        <v>145</v>
      </c>
      <c r="B437" s="127" t="s">
        <v>52</v>
      </c>
      <c r="C437" s="133">
        <v>25</v>
      </c>
      <c r="D437" s="96">
        <v>1.98</v>
      </c>
      <c r="E437" s="96">
        <v>0.2</v>
      </c>
      <c r="F437" s="96">
        <v>12.2</v>
      </c>
      <c r="G437" s="96">
        <v>58.5</v>
      </c>
      <c r="H437" s="96">
        <v>23.3</v>
      </c>
      <c r="I437" s="96">
        <v>10</v>
      </c>
      <c r="J437" s="96">
        <v>5</v>
      </c>
      <c r="K437" s="96">
        <v>5</v>
      </c>
      <c r="L437" s="96">
        <v>0.28</v>
      </c>
      <c r="M437" s="96">
        <v>0.8</v>
      </c>
      <c r="N437" s="96">
        <v>1.5</v>
      </c>
      <c r="O437" s="96">
        <v>3.63</v>
      </c>
      <c r="P437" s="96">
        <v>5</v>
      </c>
      <c r="Q437" s="96">
        <v>0.008</v>
      </c>
      <c r="R437" s="96">
        <v>1</v>
      </c>
      <c r="S437" s="96">
        <v>0</v>
      </c>
      <c r="T437" s="96">
        <v>0.55</v>
      </c>
    </row>
    <row r="438" spans="1:20" ht="16.5" customHeight="1">
      <c r="A438" s="101" t="s">
        <v>130</v>
      </c>
      <c r="B438" s="101" t="s">
        <v>239</v>
      </c>
      <c r="C438" s="135">
        <v>200</v>
      </c>
      <c r="D438" s="96">
        <v>4.08</v>
      </c>
      <c r="E438" s="96">
        <v>4.32</v>
      </c>
      <c r="F438" s="96">
        <v>22.4</v>
      </c>
      <c r="G438" s="95">
        <v>115</v>
      </c>
      <c r="H438" s="95">
        <v>62</v>
      </c>
      <c r="I438" s="96">
        <v>60</v>
      </c>
      <c r="J438" s="96">
        <v>60</v>
      </c>
      <c r="K438" s="153">
        <v>47</v>
      </c>
      <c r="L438" s="96">
        <v>53.7</v>
      </c>
      <c r="M438" s="96">
        <v>0</v>
      </c>
      <c r="N438" s="96">
        <v>0</v>
      </c>
      <c r="O438" s="96">
        <v>0</v>
      </c>
      <c r="P438" s="96">
        <v>0.02</v>
      </c>
      <c r="Q438" s="96">
        <v>0.08</v>
      </c>
      <c r="R438" s="96">
        <v>10</v>
      </c>
      <c r="S438" s="96">
        <v>0.01</v>
      </c>
      <c r="T438" s="96">
        <v>0</v>
      </c>
    </row>
    <row r="439" spans="1:20" ht="14.25" customHeight="1" thickBot="1">
      <c r="A439" s="98" t="s">
        <v>49</v>
      </c>
      <c r="B439" s="313" t="s">
        <v>190</v>
      </c>
      <c r="C439" s="145">
        <v>100</v>
      </c>
      <c r="D439" s="146">
        <v>0.4</v>
      </c>
      <c r="E439" s="146">
        <v>0.2</v>
      </c>
      <c r="F439" s="146">
        <v>7.5</v>
      </c>
      <c r="G439" s="146">
        <v>38</v>
      </c>
      <c r="H439" s="146">
        <v>556</v>
      </c>
      <c r="I439" s="146">
        <v>85</v>
      </c>
      <c r="J439" s="146">
        <v>32.5</v>
      </c>
      <c r="K439" s="146">
        <v>57.5</v>
      </c>
      <c r="L439" s="146">
        <v>0.01</v>
      </c>
      <c r="M439" s="146">
        <v>4</v>
      </c>
      <c r="N439" s="146">
        <v>0.6</v>
      </c>
      <c r="O439" s="146">
        <v>16</v>
      </c>
      <c r="P439" s="146">
        <v>0.5</v>
      </c>
      <c r="Q439" s="146">
        <v>0.05</v>
      </c>
      <c r="R439" s="146">
        <v>20</v>
      </c>
      <c r="S439" s="146">
        <v>10</v>
      </c>
      <c r="T439" s="146">
        <v>0</v>
      </c>
    </row>
    <row r="440" spans="1:20" ht="20.25" thickBot="1">
      <c r="A440" s="457"/>
      <c r="B440" s="467" t="s">
        <v>65</v>
      </c>
      <c r="C440" s="468">
        <f>SUM(C435:C439)</f>
        <v>625</v>
      </c>
      <c r="D440" s="109">
        <f aca="true" t="shared" si="63" ref="D440:T440">SUM(D435:D439)</f>
        <v>25.78</v>
      </c>
      <c r="E440" s="109">
        <f t="shared" si="63"/>
        <v>24.39</v>
      </c>
      <c r="F440" s="109">
        <f t="shared" si="63"/>
        <v>93.34</v>
      </c>
      <c r="G440" s="109">
        <f t="shared" si="63"/>
        <v>670.1</v>
      </c>
      <c r="H440" s="468">
        <f t="shared" si="63"/>
        <v>1299.32</v>
      </c>
      <c r="I440" s="109">
        <f t="shared" si="63"/>
        <v>405.9</v>
      </c>
      <c r="J440" s="109">
        <f t="shared" si="63"/>
        <v>151.4</v>
      </c>
      <c r="K440" s="109">
        <f t="shared" si="63"/>
        <v>139.7</v>
      </c>
      <c r="L440" s="109">
        <f t="shared" si="63"/>
        <v>54.18</v>
      </c>
      <c r="M440" s="109">
        <f t="shared" si="63"/>
        <v>14.05</v>
      </c>
      <c r="N440" s="109">
        <f t="shared" si="63"/>
        <v>32.42</v>
      </c>
      <c r="O440" s="468">
        <f t="shared" si="63"/>
        <v>183.91</v>
      </c>
      <c r="P440" s="109">
        <f t="shared" si="63"/>
        <v>8.23</v>
      </c>
      <c r="Q440" s="109">
        <f t="shared" si="63"/>
        <v>0.968</v>
      </c>
      <c r="R440" s="109">
        <f t="shared" si="63"/>
        <v>32.51</v>
      </c>
      <c r="S440" s="468">
        <f t="shared" si="63"/>
        <v>24.71</v>
      </c>
      <c r="T440" s="109">
        <f t="shared" si="63"/>
        <v>0.8500000000000001</v>
      </c>
    </row>
    <row r="441" spans="1:20" ht="6.75" customHeight="1">
      <c r="A441" s="430"/>
      <c r="B441" s="352"/>
      <c r="C441" s="353"/>
      <c r="D441" s="354"/>
      <c r="E441" s="354"/>
      <c r="F441" s="354"/>
      <c r="G441" s="354"/>
      <c r="H441" s="355"/>
      <c r="I441" s="354"/>
      <c r="J441" s="354"/>
      <c r="K441" s="354"/>
      <c r="L441" s="354"/>
      <c r="M441" s="354"/>
      <c r="N441" s="354"/>
      <c r="O441" s="355"/>
      <c r="P441" s="354"/>
      <c r="Q441" s="354"/>
      <c r="R441" s="354"/>
      <c r="S441" s="354"/>
      <c r="T441" s="356"/>
    </row>
    <row r="442" spans="1:20" ht="16.5" thickBot="1">
      <c r="A442" s="349"/>
      <c r="B442" s="350" t="s">
        <v>66</v>
      </c>
      <c r="C442" s="326"/>
      <c r="D442" s="338">
        <f aca="true" t="shared" si="64" ref="D442:T442">D440+D391+D345+D306+D262+D220+D179+D134+D91+D51</f>
        <v>227.48</v>
      </c>
      <c r="E442" s="338">
        <f t="shared" si="64"/>
        <v>230.18</v>
      </c>
      <c r="F442" s="338">
        <f t="shared" si="64"/>
        <v>911.7</v>
      </c>
      <c r="G442" s="338">
        <f t="shared" si="64"/>
        <v>6539.629999999999</v>
      </c>
      <c r="H442" s="338">
        <f t="shared" si="64"/>
        <v>8313.6</v>
      </c>
      <c r="I442" s="338">
        <f t="shared" si="64"/>
        <v>3312.9399999999996</v>
      </c>
      <c r="J442" s="338">
        <f t="shared" si="64"/>
        <v>1802.23</v>
      </c>
      <c r="K442" s="338">
        <f t="shared" si="64"/>
        <v>2954.4900000000002</v>
      </c>
      <c r="L442" s="338">
        <f t="shared" si="64"/>
        <v>95.455</v>
      </c>
      <c r="M442" s="338">
        <f t="shared" si="64"/>
        <v>208.59000000000003</v>
      </c>
      <c r="N442" s="338">
        <f t="shared" si="64"/>
        <v>245.02999999999997</v>
      </c>
      <c r="O442" s="344">
        <f t="shared" si="64"/>
        <v>1672.4799999999998</v>
      </c>
      <c r="P442" s="338">
        <f t="shared" si="64"/>
        <v>17.2715</v>
      </c>
      <c r="Q442" s="338">
        <f t="shared" si="64"/>
        <v>5.507</v>
      </c>
      <c r="R442" s="338">
        <f t="shared" si="64"/>
        <v>466.36</v>
      </c>
      <c r="S442" s="338">
        <f t="shared" si="64"/>
        <v>1247.51</v>
      </c>
      <c r="T442" s="338">
        <f t="shared" si="64"/>
        <v>13.09</v>
      </c>
    </row>
    <row r="443" spans="1:20" ht="16.5" thickBot="1">
      <c r="A443" s="348"/>
      <c r="B443" s="331" t="s">
        <v>187</v>
      </c>
      <c r="C443" s="332"/>
      <c r="D443" s="333">
        <f aca="true" t="shared" si="65" ref="D443:T443">D442/10</f>
        <v>22.747999999999998</v>
      </c>
      <c r="E443" s="333">
        <f t="shared" si="65"/>
        <v>23.018</v>
      </c>
      <c r="F443" s="333">
        <f t="shared" si="65"/>
        <v>91.17</v>
      </c>
      <c r="G443" s="333">
        <f t="shared" si="65"/>
        <v>653.963</v>
      </c>
      <c r="H443" s="333">
        <f t="shared" si="65"/>
        <v>831.36</v>
      </c>
      <c r="I443" s="333">
        <f t="shared" si="65"/>
        <v>331.294</v>
      </c>
      <c r="J443" s="333">
        <f t="shared" si="65"/>
        <v>180.223</v>
      </c>
      <c r="K443" s="333">
        <f t="shared" si="65"/>
        <v>295.449</v>
      </c>
      <c r="L443" s="333">
        <f t="shared" si="65"/>
        <v>9.5455</v>
      </c>
      <c r="M443" s="333">
        <f t="shared" si="65"/>
        <v>20.859</v>
      </c>
      <c r="N443" s="333">
        <f t="shared" si="65"/>
        <v>24.502999999999997</v>
      </c>
      <c r="O443" s="334">
        <f t="shared" si="65"/>
        <v>167.248</v>
      </c>
      <c r="P443" s="333">
        <f t="shared" si="65"/>
        <v>1.72715</v>
      </c>
      <c r="Q443" s="333">
        <f t="shared" si="65"/>
        <v>0.5507</v>
      </c>
      <c r="R443" s="333">
        <f t="shared" si="65"/>
        <v>46.636</v>
      </c>
      <c r="S443" s="333">
        <f t="shared" si="65"/>
        <v>124.751</v>
      </c>
      <c r="T443" s="333">
        <f t="shared" si="65"/>
        <v>1.309</v>
      </c>
    </row>
    <row r="444" spans="1:20" ht="16.5" customHeight="1" thickBot="1">
      <c r="A444" s="188"/>
      <c r="B444" s="189" t="s">
        <v>184</v>
      </c>
      <c r="C444" s="190"/>
      <c r="D444" s="191"/>
      <c r="E444" s="191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2"/>
    </row>
    <row r="445" spans="1:20" ht="18" customHeight="1">
      <c r="A445" s="431" t="s">
        <v>25</v>
      </c>
      <c r="B445" s="111" t="s">
        <v>44</v>
      </c>
      <c r="C445" s="335">
        <v>60</v>
      </c>
      <c r="D445" s="180">
        <v>1.3</v>
      </c>
      <c r="E445" s="100">
        <v>0.06</v>
      </c>
      <c r="F445" s="100">
        <v>3.8</v>
      </c>
      <c r="G445" s="100">
        <v>8</v>
      </c>
      <c r="H445" s="100">
        <v>84.6</v>
      </c>
      <c r="I445" s="100">
        <v>15.1</v>
      </c>
      <c r="J445" s="100">
        <v>10.1</v>
      </c>
      <c r="K445" s="100">
        <v>19.9</v>
      </c>
      <c r="L445" s="100">
        <v>0.31</v>
      </c>
      <c r="M445" s="100">
        <v>1.8</v>
      </c>
      <c r="N445" s="100">
        <v>0.18</v>
      </c>
      <c r="O445" s="100">
        <v>10.2</v>
      </c>
      <c r="P445" s="100">
        <v>0.02</v>
      </c>
      <c r="Q445" s="100">
        <v>0.02</v>
      </c>
      <c r="R445" s="100">
        <v>6</v>
      </c>
      <c r="S445" s="100">
        <v>6</v>
      </c>
      <c r="T445" s="100">
        <v>0</v>
      </c>
    </row>
    <row r="446" spans="1:20" ht="18.75" customHeight="1">
      <c r="A446" s="91" t="s">
        <v>241</v>
      </c>
      <c r="B446" s="91" t="s">
        <v>242</v>
      </c>
      <c r="C446" s="99" t="s">
        <v>243</v>
      </c>
      <c r="D446" s="100">
        <v>3.76</v>
      </c>
      <c r="E446" s="100">
        <v>6.29</v>
      </c>
      <c r="F446" s="100">
        <v>24</v>
      </c>
      <c r="G446" s="180">
        <v>135</v>
      </c>
      <c r="H446" s="180">
        <v>344.1</v>
      </c>
      <c r="I446" s="95">
        <v>65.3</v>
      </c>
      <c r="J446" s="95">
        <v>21</v>
      </c>
      <c r="K446" s="95">
        <v>68</v>
      </c>
      <c r="L446" s="95">
        <v>1.08</v>
      </c>
      <c r="M446" s="95">
        <v>4.38</v>
      </c>
      <c r="N446" s="95">
        <v>2.34</v>
      </c>
      <c r="O446" s="95">
        <v>25.3</v>
      </c>
      <c r="P446" s="95">
        <v>0.06</v>
      </c>
      <c r="Q446" s="95">
        <v>0.057</v>
      </c>
      <c r="R446" s="95">
        <v>6.2</v>
      </c>
      <c r="S446" s="95">
        <v>0.15</v>
      </c>
      <c r="T446" s="95">
        <v>0.01</v>
      </c>
    </row>
    <row r="447" spans="1:20" ht="31.5">
      <c r="A447" s="422" t="s">
        <v>207</v>
      </c>
      <c r="B447" s="101" t="s">
        <v>245</v>
      </c>
      <c r="C447" s="90" t="s">
        <v>228</v>
      </c>
      <c r="D447" s="96">
        <v>11.4</v>
      </c>
      <c r="E447" s="96">
        <v>18.2</v>
      </c>
      <c r="F447" s="96">
        <v>20</v>
      </c>
      <c r="G447" s="95">
        <v>266</v>
      </c>
      <c r="H447" s="95">
        <v>200</v>
      </c>
      <c r="I447" s="96">
        <v>36</v>
      </c>
      <c r="J447" s="96">
        <v>20</v>
      </c>
      <c r="K447" s="96">
        <v>162</v>
      </c>
      <c r="L447" s="96">
        <v>2</v>
      </c>
      <c r="M447" s="96">
        <v>0</v>
      </c>
      <c r="N447" s="96">
        <v>0</v>
      </c>
      <c r="O447" s="153">
        <v>0</v>
      </c>
      <c r="P447" s="96">
        <v>0.1</v>
      </c>
      <c r="Q447" s="96">
        <v>0.09</v>
      </c>
      <c r="R447" s="96">
        <v>0</v>
      </c>
      <c r="S447" s="96">
        <v>0</v>
      </c>
      <c r="T447" s="100">
        <v>0</v>
      </c>
    </row>
    <row r="448" spans="1:20" ht="18.75">
      <c r="A448" s="456" t="s">
        <v>78</v>
      </c>
      <c r="B448" s="195" t="s">
        <v>26</v>
      </c>
      <c r="C448" s="196">
        <v>180</v>
      </c>
      <c r="D448" s="96">
        <v>3.6</v>
      </c>
      <c r="E448" s="96">
        <v>5.76</v>
      </c>
      <c r="F448" s="96">
        <v>37.56</v>
      </c>
      <c r="G448" s="96">
        <v>229.2</v>
      </c>
      <c r="H448" s="96">
        <v>61.2</v>
      </c>
      <c r="I448" s="96">
        <v>13.2</v>
      </c>
      <c r="J448" s="96">
        <v>8.4</v>
      </c>
      <c r="K448" s="96">
        <v>43.2</v>
      </c>
      <c r="L448" s="96">
        <v>0.96</v>
      </c>
      <c r="M448" s="96">
        <v>0.73</v>
      </c>
      <c r="N448" s="96">
        <v>0</v>
      </c>
      <c r="O448" s="96">
        <v>12.1</v>
      </c>
      <c r="P448" s="96">
        <v>0.07</v>
      </c>
      <c r="Q448" s="96">
        <v>0.1</v>
      </c>
      <c r="R448" s="96">
        <v>0.02</v>
      </c>
      <c r="S448" s="208">
        <v>0</v>
      </c>
      <c r="T448" s="96">
        <v>0.03</v>
      </c>
    </row>
    <row r="449" spans="1:20" ht="18.75" customHeight="1">
      <c r="A449" s="85" t="s">
        <v>193</v>
      </c>
      <c r="B449" s="101" t="s">
        <v>138</v>
      </c>
      <c r="C449" s="90" t="s">
        <v>31</v>
      </c>
      <c r="D449" s="96">
        <v>4.125</v>
      </c>
      <c r="E449" s="96">
        <v>0.55</v>
      </c>
      <c r="F449" s="96">
        <v>23.475</v>
      </c>
      <c r="G449" s="95">
        <v>115.35000000000001</v>
      </c>
      <c r="H449" s="95">
        <v>81.8</v>
      </c>
      <c r="I449" s="95">
        <v>13.5</v>
      </c>
      <c r="J449" s="95">
        <v>66</v>
      </c>
      <c r="K449" s="95">
        <v>17.25</v>
      </c>
      <c r="L449" s="95">
        <v>1.0750000000000002</v>
      </c>
      <c r="M449" s="95">
        <v>3.9</v>
      </c>
      <c r="N449" s="95">
        <v>3.1</v>
      </c>
      <c r="O449" s="95">
        <v>14</v>
      </c>
      <c r="P449" s="95">
        <v>0.0825</v>
      </c>
      <c r="Q449" s="95">
        <v>0.03</v>
      </c>
      <c r="R449" s="95">
        <v>0</v>
      </c>
      <c r="S449" s="95">
        <v>0</v>
      </c>
      <c r="T449" s="95">
        <v>0</v>
      </c>
    </row>
    <row r="450" spans="1:20" ht="18" customHeight="1">
      <c r="A450" s="97" t="s">
        <v>192</v>
      </c>
      <c r="B450" s="126" t="s">
        <v>32</v>
      </c>
      <c r="C450" s="144">
        <v>200</v>
      </c>
      <c r="D450" s="96">
        <v>0</v>
      </c>
      <c r="E450" s="96">
        <v>0</v>
      </c>
      <c r="F450" s="96">
        <v>19.2</v>
      </c>
      <c r="G450" s="134">
        <v>80.8</v>
      </c>
      <c r="H450" s="131">
        <v>0</v>
      </c>
      <c r="I450" s="131">
        <v>14</v>
      </c>
      <c r="J450" s="131">
        <v>8</v>
      </c>
      <c r="K450" s="131">
        <v>14</v>
      </c>
      <c r="L450" s="131">
        <v>2.8</v>
      </c>
      <c r="M450" s="131">
        <v>0</v>
      </c>
      <c r="N450" s="131">
        <v>0</v>
      </c>
      <c r="O450" s="131">
        <v>0</v>
      </c>
      <c r="P450" s="131">
        <v>0.02</v>
      </c>
      <c r="Q450" s="131">
        <v>0</v>
      </c>
      <c r="R450" s="131">
        <v>4</v>
      </c>
      <c r="S450" s="131">
        <v>0</v>
      </c>
      <c r="T450" s="131">
        <v>0</v>
      </c>
    </row>
    <row r="451" spans="1:20" ht="27" customHeight="1">
      <c r="A451" s="439" t="s">
        <v>49</v>
      </c>
      <c r="B451" s="101" t="s">
        <v>58</v>
      </c>
      <c r="C451" s="318">
        <v>100</v>
      </c>
      <c r="D451" s="96">
        <v>1.8</v>
      </c>
      <c r="E451" s="96">
        <v>0.4</v>
      </c>
      <c r="F451" s="96">
        <v>25</v>
      </c>
      <c r="G451" s="134">
        <v>125</v>
      </c>
      <c r="H451" s="134">
        <v>696</v>
      </c>
      <c r="I451" s="134">
        <v>68</v>
      </c>
      <c r="J451" s="134">
        <v>46</v>
      </c>
      <c r="K451" s="134">
        <v>26</v>
      </c>
      <c r="L451" s="134">
        <v>0.6</v>
      </c>
      <c r="M451" s="134">
        <v>0.1</v>
      </c>
      <c r="N451" s="134">
        <v>2</v>
      </c>
      <c r="O451" s="134">
        <v>4.4</v>
      </c>
      <c r="P451" s="134">
        <v>0.08</v>
      </c>
      <c r="Q451" s="134">
        <v>0</v>
      </c>
      <c r="R451" s="134">
        <v>20</v>
      </c>
      <c r="S451" s="134">
        <v>0</v>
      </c>
      <c r="T451" s="134">
        <v>0</v>
      </c>
    </row>
    <row r="452" spans="1:20" s="395" customFormat="1" ht="21" customHeight="1" thickBot="1">
      <c r="A452" s="391"/>
      <c r="B452" s="124" t="s">
        <v>27</v>
      </c>
      <c r="C452" s="392">
        <v>930</v>
      </c>
      <c r="D452" s="393">
        <f>SUM(D445:D451)</f>
        <v>25.985000000000003</v>
      </c>
      <c r="E452" s="393">
        <f>SUM(E445:E451)</f>
        <v>31.259999999999994</v>
      </c>
      <c r="F452" s="393">
        <f>SUM(F445:F451)</f>
        <v>153.035</v>
      </c>
      <c r="G452" s="393">
        <f>SUM(G445:G451)</f>
        <v>959.35</v>
      </c>
      <c r="H452" s="394">
        <f>SUM(H445:H451)</f>
        <v>1467.7</v>
      </c>
      <c r="I452" s="393">
        <f aca="true" t="shared" si="66" ref="I452:T452">SUM(I445:I451)</f>
        <v>225.1</v>
      </c>
      <c r="J452" s="393">
        <f t="shared" si="66"/>
        <v>179.5</v>
      </c>
      <c r="K452" s="393">
        <f t="shared" si="66"/>
        <v>350.35</v>
      </c>
      <c r="L452" s="393">
        <f t="shared" si="66"/>
        <v>8.825</v>
      </c>
      <c r="M452" s="393">
        <f t="shared" si="66"/>
        <v>10.91</v>
      </c>
      <c r="N452" s="393">
        <f t="shared" si="66"/>
        <v>7.62</v>
      </c>
      <c r="O452" s="394">
        <f t="shared" si="66"/>
        <v>66</v>
      </c>
      <c r="P452" s="393">
        <f t="shared" si="66"/>
        <v>0.43250000000000005</v>
      </c>
      <c r="Q452" s="393">
        <f t="shared" si="66"/>
        <v>0.29700000000000004</v>
      </c>
      <c r="R452" s="393">
        <f t="shared" si="66"/>
        <v>36.22</v>
      </c>
      <c r="S452" s="394">
        <f t="shared" si="66"/>
        <v>6.15</v>
      </c>
      <c r="T452" s="393">
        <f t="shared" si="66"/>
        <v>0.04</v>
      </c>
    </row>
    <row r="453" spans="1:20" s="395" customFormat="1" ht="16.5" customHeight="1" thickBot="1">
      <c r="A453" s="396"/>
      <c r="B453" s="352"/>
      <c r="C453" s="397"/>
      <c r="D453" s="438"/>
      <c r="E453" s="398"/>
      <c r="F453" s="398"/>
      <c r="G453" s="398"/>
      <c r="H453" s="399"/>
      <c r="I453" s="398"/>
      <c r="J453" s="398"/>
      <c r="K453" s="398"/>
      <c r="L453" s="398"/>
      <c r="M453" s="398"/>
      <c r="N453" s="398"/>
      <c r="O453" s="399"/>
      <c r="P453" s="398"/>
      <c r="Q453" s="398"/>
      <c r="R453" s="398"/>
      <c r="S453" s="398"/>
      <c r="T453" s="400"/>
    </row>
    <row r="454" spans="1:20" s="395" customFormat="1" ht="19.5" customHeight="1" thickBot="1">
      <c r="A454" s="401"/>
      <c r="B454" s="163" t="s">
        <v>67</v>
      </c>
      <c r="C454" s="163"/>
      <c r="D454" s="286">
        <f aca="true" t="shared" si="67" ref="D454:S454">D452+D440</f>
        <v>51.765</v>
      </c>
      <c r="E454" s="321">
        <f t="shared" si="67"/>
        <v>55.64999999999999</v>
      </c>
      <c r="F454" s="358">
        <f t="shared" si="67"/>
        <v>246.375</v>
      </c>
      <c r="G454" s="286">
        <f t="shared" si="67"/>
        <v>1629.45</v>
      </c>
      <c r="H454" s="359">
        <f t="shared" si="67"/>
        <v>2767.02</v>
      </c>
      <c r="I454" s="286">
        <f t="shared" si="67"/>
        <v>631</v>
      </c>
      <c r="J454" s="358">
        <f t="shared" si="67"/>
        <v>330.9</v>
      </c>
      <c r="K454" s="286">
        <f t="shared" si="67"/>
        <v>490.05</v>
      </c>
      <c r="L454" s="358">
        <f t="shared" si="67"/>
        <v>63.004999999999995</v>
      </c>
      <c r="M454" s="286">
        <f t="shared" si="67"/>
        <v>24.96</v>
      </c>
      <c r="N454" s="358">
        <f t="shared" si="67"/>
        <v>40.04</v>
      </c>
      <c r="O454" s="239">
        <f t="shared" si="67"/>
        <v>249.91</v>
      </c>
      <c r="P454" s="358">
        <f t="shared" si="67"/>
        <v>8.6625</v>
      </c>
      <c r="Q454" s="286">
        <f t="shared" si="67"/>
        <v>1.2650000000000001</v>
      </c>
      <c r="R454" s="358">
        <f t="shared" si="67"/>
        <v>68.72999999999999</v>
      </c>
      <c r="S454" s="239">
        <f t="shared" si="67"/>
        <v>30.86</v>
      </c>
      <c r="T454" s="321">
        <f>SUM(T452)</f>
        <v>0.04</v>
      </c>
    </row>
    <row r="455" spans="1:20" s="395" customFormat="1" ht="19.5" customHeight="1" thickBot="1">
      <c r="A455" s="402"/>
      <c r="B455" s="324" t="s">
        <v>68</v>
      </c>
      <c r="C455" s="163"/>
      <c r="D455" s="239">
        <f aca="true" t="shared" si="68" ref="D455:T455">D452+D399+D352+D315+D270+D228+D187+D143+D98+D59</f>
        <v>298.86199999999997</v>
      </c>
      <c r="E455" s="176">
        <f t="shared" si="68"/>
        <v>326.998</v>
      </c>
      <c r="F455" s="359">
        <f t="shared" si="68"/>
        <v>1292.8292499999998</v>
      </c>
      <c r="G455" s="239">
        <f t="shared" si="68"/>
        <v>9464.5007</v>
      </c>
      <c r="H455" s="360">
        <f t="shared" si="68"/>
        <v>12859.48</v>
      </c>
      <c r="I455" s="239">
        <f t="shared" si="68"/>
        <v>3340.2799999999997</v>
      </c>
      <c r="J455" s="359">
        <f t="shared" si="68"/>
        <v>2981.3999999999996</v>
      </c>
      <c r="K455" s="239">
        <f t="shared" si="68"/>
        <v>6022.57</v>
      </c>
      <c r="L455" s="359">
        <f t="shared" si="68"/>
        <v>89.239</v>
      </c>
      <c r="M455" s="239">
        <f t="shared" si="68"/>
        <v>296.09999999999997</v>
      </c>
      <c r="N455" s="359">
        <f t="shared" si="68"/>
        <v>167.94500000000002</v>
      </c>
      <c r="O455" s="361">
        <f t="shared" si="68"/>
        <v>1691.06</v>
      </c>
      <c r="P455" s="359">
        <f t="shared" si="68"/>
        <v>6.22815</v>
      </c>
      <c r="Q455" s="239">
        <f t="shared" si="68"/>
        <v>5.321999999999999</v>
      </c>
      <c r="R455" s="359">
        <f t="shared" si="68"/>
        <v>481.11100000000005</v>
      </c>
      <c r="S455" s="239">
        <f t="shared" si="68"/>
        <v>521.475</v>
      </c>
      <c r="T455" s="176">
        <f t="shared" si="68"/>
        <v>50.66300000000001</v>
      </c>
    </row>
    <row r="456" spans="1:20" s="395" customFormat="1" ht="18" customHeight="1" thickBot="1">
      <c r="A456" s="403"/>
      <c r="B456" s="372" t="s">
        <v>188</v>
      </c>
      <c r="C456" s="163"/>
      <c r="D456" s="286">
        <f aca="true" t="shared" si="69" ref="D456:T456">D455/10</f>
        <v>29.886199999999995</v>
      </c>
      <c r="E456" s="321">
        <f t="shared" si="69"/>
        <v>32.699799999999996</v>
      </c>
      <c r="F456" s="286">
        <f t="shared" si="69"/>
        <v>129.28292499999998</v>
      </c>
      <c r="G456" s="286">
        <f t="shared" si="69"/>
        <v>946.4500700000001</v>
      </c>
      <c r="H456" s="239">
        <f t="shared" si="69"/>
        <v>1285.9479999999999</v>
      </c>
      <c r="I456" s="286">
        <f t="shared" si="69"/>
        <v>334.02799999999996</v>
      </c>
      <c r="J456" s="286">
        <f t="shared" si="69"/>
        <v>298.14</v>
      </c>
      <c r="K456" s="286">
        <f t="shared" si="69"/>
        <v>602.257</v>
      </c>
      <c r="L456" s="286">
        <f t="shared" si="69"/>
        <v>8.9239</v>
      </c>
      <c r="M456" s="286">
        <f t="shared" si="69"/>
        <v>29.609999999999996</v>
      </c>
      <c r="N456" s="286">
        <f t="shared" si="69"/>
        <v>16.794500000000003</v>
      </c>
      <c r="O456" s="239">
        <f t="shared" si="69"/>
        <v>169.106</v>
      </c>
      <c r="P456" s="286">
        <f t="shared" si="69"/>
        <v>0.622815</v>
      </c>
      <c r="Q456" s="286">
        <f t="shared" si="69"/>
        <v>0.5321999999999999</v>
      </c>
      <c r="R456" s="286">
        <f t="shared" si="69"/>
        <v>48.11110000000001</v>
      </c>
      <c r="S456" s="286">
        <f t="shared" si="69"/>
        <v>52.1475</v>
      </c>
      <c r="T456" s="286">
        <f t="shared" si="69"/>
        <v>5.066300000000001</v>
      </c>
    </row>
    <row r="457" spans="1:20" s="395" customFormat="1" ht="19.5" customHeight="1" thickBot="1">
      <c r="A457" s="404"/>
      <c r="B457" s="324" t="s">
        <v>69</v>
      </c>
      <c r="C457" s="357"/>
      <c r="D457" s="239">
        <f aca="true" t="shared" si="70" ref="D457:T457">D455+D442</f>
        <v>526.342</v>
      </c>
      <c r="E457" s="176">
        <f t="shared" si="70"/>
        <v>557.178</v>
      </c>
      <c r="F457" s="363">
        <f t="shared" si="70"/>
        <v>2204.5292499999996</v>
      </c>
      <c r="G457" s="362">
        <f t="shared" si="70"/>
        <v>16004.1307</v>
      </c>
      <c r="H457" s="362">
        <f t="shared" si="70"/>
        <v>21173.08</v>
      </c>
      <c r="I457" s="362">
        <f t="shared" si="70"/>
        <v>6653.219999999999</v>
      </c>
      <c r="J457" s="362">
        <f t="shared" si="70"/>
        <v>4783.629999999999</v>
      </c>
      <c r="K457" s="362">
        <f t="shared" si="70"/>
        <v>8977.06</v>
      </c>
      <c r="L457" s="362">
        <f t="shared" si="70"/>
        <v>184.69400000000002</v>
      </c>
      <c r="M457" s="362">
        <f t="shared" si="70"/>
        <v>504.69</v>
      </c>
      <c r="N457" s="362">
        <f t="shared" si="70"/>
        <v>412.975</v>
      </c>
      <c r="O457" s="362">
        <f t="shared" si="70"/>
        <v>3363.54</v>
      </c>
      <c r="P457" s="427">
        <f t="shared" si="70"/>
        <v>23.49965</v>
      </c>
      <c r="Q457" s="427">
        <f t="shared" si="70"/>
        <v>10.828999999999999</v>
      </c>
      <c r="R457" s="362">
        <f t="shared" si="70"/>
        <v>947.471</v>
      </c>
      <c r="S457" s="362">
        <f t="shared" si="70"/>
        <v>1768.9850000000001</v>
      </c>
      <c r="T457" s="362">
        <f t="shared" si="70"/>
        <v>63.753000000000014</v>
      </c>
    </row>
    <row r="458" spans="1:20" s="395" customFormat="1" ht="26.25" customHeight="1" thickBot="1">
      <c r="A458" s="373"/>
      <c r="B458" s="327" t="s">
        <v>70</v>
      </c>
      <c r="C458" s="405"/>
      <c r="D458" s="406">
        <f aca="true" t="shared" si="71" ref="D458:T458">D457/10</f>
        <v>52.6342</v>
      </c>
      <c r="E458" s="437">
        <f t="shared" si="71"/>
        <v>55.7178</v>
      </c>
      <c r="F458" s="406">
        <f t="shared" si="71"/>
        <v>220.45292499999996</v>
      </c>
      <c r="G458" s="406">
        <f t="shared" si="71"/>
        <v>1600.41307</v>
      </c>
      <c r="H458" s="407">
        <f t="shared" si="71"/>
        <v>2117.308</v>
      </c>
      <c r="I458" s="406">
        <f t="shared" si="71"/>
        <v>665.3219999999999</v>
      </c>
      <c r="J458" s="406">
        <f t="shared" si="71"/>
        <v>478.36299999999994</v>
      </c>
      <c r="K458" s="406">
        <f t="shared" si="71"/>
        <v>897.7059999999999</v>
      </c>
      <c r="L458" s="406">
        <f t="shared" si="71"/>
        <v>18.4694</v>
      </c>
      <c r="M458" s="406">
        <f t="shared" si="71"/>
        <v>50.469</v>
      </c>
      <c r="N458" s="406">
        <f t="shared" si="71"/>
        <v>41.2975</v>
      </c>
      <c r="O458" s="407">
        <f t="shared" si="71"/>
        <v>336.354</v>
      </c>
      <c r="P458" s="428">
        <f t="shared" si="71"/>
        <v>2.349965</v>
      </c>
      <c r="Q458" s="428">
        <f t="shared" si="71"/>
        <v>1.0829</v>
      </c>
      <c r="R458" s="406">
        <f t="shared" si="71"/>
        <v>94.7471</v>
      </c>
      <c r="S458" s="406">
        <f t="shared" si="71"/>
        <v>176.8985</v>
      </c>
      <c r="T458" s="406">
        <f t="shared" si="71"/>
        <v>6.375300000000001</v>
      </c>
    </row>
    <row r="459" spans="1:20" s="395" customFormat="1" ht="20.25" customHeight="1">
      <c r="A459" s="77"/>
      <c r="B459" s="414"/>
      <c r="C459" s="415"/>
      <c r="D459" s="416"/>
      <c r="E459" s="416"/>
      <c r="F459" s="416"/>
      <c r="G459" s="416"/>
      <c r="H459" s="417"/>
      <c r="I459" s="416"/>
      <c r="J459" s="416"/>
      <c r="K459" s="416"/>
      <c r="L459" s="416"/>
      <c r="M459" s="416"/>
      <c r="N459" s="416"/>
      <c r="O459" s="417"/>
      <c r="P459" s="416"/>
      <c r="Q459" s="416"/>
      <c r="R459" s="416"/>
      <c r="S459" s="416"/>
      <c r="T459" s="416"/>
    </row>
    <row r="460" spans="1:20" s="395" customFormat="1" ht="20.25" customHeight="1">
      <c r="A460" s="77"/>
      <c r="B460" s="414"/>
      <c r="C460" s="415"/>
      <c r="D460" s="416"/>
      <c r="E460" s="416"/>
      <c r="F460" s="416"/>
      <c r="G460" s="416"/>
      <c r="H460" s="417"/>
      <c r="I460" s="416"/>
      <c r="J460" s="416"/>
      <c r="K460" s="416"/>
      <c r="L460" s="416"/>
      <c r="M460" s="416"/>
      <c r="N460" s="416"/>
      <c r="O460" s="417"/>
      <c r="P460" s="416"/>
      <c r="Q460" s="416"/>
      <c r="R460" s="416"/>
      <c r="S460" s="416"/>
      <c r="T460" s="416"/>
    </row>
    <row r="461" spans="1:8" s="395" customFormat="1" ht="22.5" customHeight="1">
      <c r="A461" s="408" t="s">
        <v>105</v>
      </c>
      <c r="B461" s="408"/>
      <c r="C461" s="408"/>
      <c r="D461" s="408"/>
      <c r="E461" s="408"/>
      <c r="F461" s="408"/>
      <c r="G461" s="408"/>
      <c r="H461" s="409"/>
    </row>
    <row r="462" spans="1:8" s="395" customFormat="1" ht="22.5" customHeight="1">
      <c r="A462" s="410"/>
      <c r="B462" s="411"/>
      <c r="C462" s="412"/>
      <c r="D462" s="413"/>
      <c r="E462" s="413"/>
      <c r="F462" s="413"/>
      <c r="G462" s="413"/>
      <c r="H462" s="413"/>
    </row>
    <row r="463" spans="1:26" s="79" customFormat="1" ht="16.5" customHeight="1">
      <c r="A463" s="75"/>
      <c r="B463" s="75"/>
      <c r="C463" s="75"/>
      <c r="D463" s="76"/>
      <c r="E463" s="76"/>
      <c r="F463" s="76"/>
      <c r="G463" s="76"/>
      <c r="H463" s="76"/>
      <c r="I463" s="7"/>
      <c r="J463" s="5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s="79" customFormat="1" ht="16.5" customHeight="1">
      <c r="A464" s="70"/>
      <c r="B464" s="70"/>
      <c r="C464" s="71"/>
      <c r="D464" s="72"/>
      <c r="E464" s="72"/>
      <c r="F464" s="72"/>
      <c r="G464" s="73"/>
      <c r="H464" s="73"/>
      <c r="I464" s="7"/>
      <c r="J464" s="5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s="79" customFormat="1" ht="16.5" customHeight="1">
      <c r="A465" s="487"/>
      <c r="B465" s="487"/>
      <c r="C465" s="487"/>
      <c r="D465" s="487"/>
      <c r="E465" s="487"/>
      <c r="F465" s="487"/>
      <c r="G465" s="487"/>
      <c r="H465" s="114"/>
      <c r="I465" s="487" t="s">
        <v>72</v>
      </c>
      <c r="J465" s="487" t="s">
        <v>73</v>
      </c>
      <c r="K465" s="6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s="93" customFormat="1" ht="16.5" customHeight="1">
      <c r="A466" s="81"/>
      <c r="B466" s="70"/>
      <c r="C466" s="80"/>
      <c r="D466" s="92"/>
      <c r="E466" s="92"/>
      <c r="F466" s="92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s="93" customFormat="1" ht="16.5" customHeight="1">
      <c r="A467" s="81"/>
      <c r="B467" s="81"/>
      <c r="C467" s="82"/>
      <c r="D467" s="92"/>
      <c r="E467" s="92"/>
      <c r="F467" s="92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s="93" customFormat="1" ht="16.5" customHeight="1">
      <c r="A468" s="77"/>
      <c r="B468" s="77"/>
      <c r="C468" s="78"/>
      <c r="D468" s="92"/>
      <c r="E468" s="92"/>
      <c r="F468" s="92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s="93" customFormat="1" ht="16.5" customHeight="1">
      <c r="A469" s="81"/>
      <c r="B469" s="81"/>
      <c r="C469" s="78"/>
      <c r="D469" s="92"/>
      <c r="E469" s="92"/>
      <c r="F469" s="92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s="93" customFormat="1" ht="16.5" customHeight="1">
      <c r="A470" s="81"/>
      <c r="B470" s="77"/>
      <c r="C470" s="94"/>
      <c r="D470" s="92"/>
      <c r="E470" s="92"/>
      <c r="F470" s="92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s="79" customFormat="1" ht="16.5" customHeight="1">
      <c r="A471" s="83"/>
      <c r="B471" s="7"/>
      <c r="C471" s="84"/>
      <c r="D471" s="68"/>
      <c r="E471" s="68"/>
      <c r="F471" s="68"/>
      <c r="G471" s="7"/>
      <c r="H471" s="7"/>
      <c r="I471" s="7"/>
      <c r="J471" s="5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s="79" customFormat="1" ht="16.5" customHeight="1">
      <c r="A472" s="83"/>
      <c r="B472" s="7"/>
      <c r="C472" s="84"/>
      <c r="D472" s="68"/>
      <c r="E472" s="68"/>
      <c r="F472" s="68"/>
      <c r="G472" s="7"/>
      <c r="H472" s="7"/>
      <c r="I472" s="7"/>
      <c r="J472" s="5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s="79" customFormat="1" ht="16.5" customHeight="1">
      <c r="A473" s="83"/>
      <c r="B473" s="7"/>
      <c r="C473" s="84"/>
      <c r="D473" s="68"/>
      <c r="E473" s="68"/>
      <c r="F473" s="68"/>
      <c r="G473" s="7"/>
      <c r="H473" s="7"/>
      <c r="I473" s="7"/>
      <c r="J473" s="5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s="79" customFormat="1" ht="16.5" customHeight="1">
      <c r="A474" s="83"/>
      <c r="B474" s="7"/>
      <c r="C474" s="84"/>
      <c r="D474" s="68"/>
      <c r="E474" s="68"/>
      <c r="F474" s="68"/>
      <c r="G474" s="7"/>
      <c r="H474" s="7"/>
      <c r="I474" s="7"/>
      <c r="J474" s="5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s="79" customFormat="1" ht="16.5" customHeight="1">
      <c r="A475" s="83"/>
      <c r="B475" s="7"/>
      <c r="C475" s="84"/>
      <c r="D475" s="68"/>
      <c r="E475" s="68"/>
      <c r="F475" s="68"/>
      <c r="G475" s="7"/>
      <c r="H475" s="7"/>
      <c r="I475" s="7"/>
      <c r="J475" s="5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s="79" customFormat="1" ht="16.5" customHeight="1">
      <c r="A476" s="83"/>
      <c r="B476" s="7"/>
      <c r="C476" s="84"/>
      <c r="D476" s="68"/>
      <c r="E476" s="68"/>
      <c r="F476" s="68"/>
      <c r="G476" s="7"/>
      <c r="H476" s="7"/>
      <c r="I476" s="7"/>
      <c r="J476" s="5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s="79" customFormat="1" ht="16.5" customHeight="1">
      <c r="A477" s="83"/>
      <c r="B477" s="7"/>
      <c r="C477" s="84"/>
      <c r="D477" s="68"/>
      <c r="E477" s="68"/>
      <c r="F477" s="68"/>
      <c r="G477" s="7"/>
      <c r="H477" s="7"/>
      <c r="I477" s="7"/>
      <c r="J477" s="5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s="79" customFormat="1" ht="16.5" customHeight="1">
      <c r="A478" s="83"/>
      <c r="B478" s="7"/>
      <c r="C478" s="84"/>
      <c r="D478" s="68"/>
      <c r="E478" s="68"/>
      <c r="F478" s="68"/>
      <c r="G478" s="7"/>
      <c r="H478" s="7"/>
      <c r="I478" s="7"/>
      <c r="J478" s="5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s="79" customFormat="1" ht="16.5" customHeight="1">
      <c r="A479" s="83"/>
      <c r="B479" s="7"/>
      <c r="C479" s="84"/>
      <c r="D479" s="68"/>
      <c r="E479" s="68"/>
      <c r="F479" s="68"/>
      <c r="G479" s="7"/>
      <c r="H479" s="7"/>
      <c r="I479" s="7"/>
      <c r="J479" s="5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s="79" customFormat="1" ht="16.5" customHeight="1">
      <c r="A480" s="83"/>
      <c r="B480" s="7"/>
      <c r="C480" s="84"/>
      <c r="D480" s="68"/>
      <c r="E480" s="68"/>
      <c r="F480" s="68"/>
      <c r="G480" s="7"/>
      <c r="H480" s="7"/>
      <c r="I480" s="7"/>
      <c r="J480" s="5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s="79" customFormat="1" ht="16.5" customHeight="1">
      <c r="A481" s="83"/>
      <c r="B481" s="7"/>
      <c r="C481" s="84"/>
      <c r="D481" s="68"/>
      <c r="E481" s="68"/>
      <c r="F481" s="68"/>
      <c r="G481" s="7"/>
      <c r="H481" s="7"/>
      <c r="I481" s="7"/>
      <c r="J481" s="5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s="79" customFormat="1" ht="16.5" customHeight="1">
      <c r="A482" s="83"/>
      <c r="B482" s="7"/>
      <c r="C482" s="84"/>
      <c r="D482" s="68"/>
      <c r="E482" s="68"/>
      <c r="F482" s="68"/>
      <c r="G482" s="7"/>
      <c r="H482" s="7"/>
      <c r="I482" s="7"/>
      <c r="J482" s="5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s="79" customFormat="1" ht="16.5" customHeight="1">
      <c r="A483" s="83"/>
      <c r="B483" s="7"/>
      <c r="C483" s="84"/>
      <c r="D483" s="68"/>
      <c r="E483" s="68"/>
      <c r="F483" s="68"/>
      <c r="G483" s="7"/>
      <c r="H483" s="7"/>
      <c r="I483" s="7"/>
      <c r="J483" s="5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s="79" customFormat="1" ht="16.5" customHeight="1">
      <c r="A484" s="83"/>
      <c r="B484" s="7"/>
      <c r="C484" s="84"/>
      <c r="D484" s="68"/>
      <c r="E484" s="68"/>
      <c r="F484" s="68"/>
      <c r="G484" s="7"/>
      <c r="H484" s="7"/>
      <c r="I484" s="7"/>
      <c r="J484" s="5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s="79" customFormat="1" ht="16.5" customHeight="1">
      <c r="A485" s="83"/>
      <c r="B485" s="7"/>
      <c r="C485" s="84"/>
      <c r="D485" s="68"/>
      <c r="E485" s="68"/>
      <c r="F485" s="68"/>
      <c r="G485" s="7"/>
      <c r="H485" s="7"/>
      <c r="I485" s="7"/>
      <c r="J485" s="5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s="79" customFormat="1" ht="16.5" customHeight="1">
      <c r="A486" s="83"/>
      <c r="B486" s="7"/>
      <c r="C486" s="84"/>
      <c r="D486" s="68"/>
      <c r="E486" s="68"/>
      <c r="F486" s="68"/>
      <c r="G486" s="7"/>
      <c r="H486" s="7"/>
      <c r="I486" s="7"/>
      <c r="J486" s="5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s="79" customFormat="1" ht="16.5" customHeight="1">
      <c r="A487" s="83"/>
      <c r="B487" s="7"/>
      <c r="C487" s="84"/>
      <c r="D487" s="68"/>
      <c r="E487" s="68"/>
      <c r="F487" s="68"/>
      <c r="G487" s="7"/>
      <c r="H487" s="7"/>
      <c r="I487" s="7"/>
      <c r="J487" s="5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s="79" customFormat="1" ht="16.5" customHeight="1">
      <c r="A488" s="83"/>
      <c r="B488" s="7"/>
      <c r="C488" s="84"/>
      <c r="D488" s="68"/>
      <c r="E488" s="68"/>
      <c r="F488" s="68"/>
      <c r="G488" s="7"/>
      <c r="H488" s="7"/>
      <c r="I488" s="7"/>
      <c r="J488" s="5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s="79" customFormat="1" ht="16.5" customHeight="1">
      <c r="A489" s="83"/>
      <c r="B489" s="7"/>
      <c r="C489" s="84"/>
      <c r="D489" s="68"/>
      <c r="E489" s="68"/>
      <c r="F489" s="68"/>
      <c r="G489" s="7"/>
      <c r="H489" s="7"/>
      <c r="I489" s="7"/>
      <c r="J489" s="5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s="79" customFormat="1" ht="16.5" customHeight="1">
      <c r="A490" s="83"/>
      <c r="B490" s="7"/>
      <c r="C490" s="84"/>
      <c r="D490" s="68"/>
      <c r="E490" s="68"/>
      <c r="F490" s="68"/>
      <c r="G490" s="7"/>
      <c r="H490" s="7"/>
      <c r="I490" s="7"/>
      <c r="J490" s="5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s="79" customFormat="1" ht="16.5" customHeight="1">
      <c r="A491" s="83"/>
      <c r="B491" s="7"/>
      <c r="C491" s="84"/>
      <c r="D491" s="68"/>
      <c r="E491" s="68"/>
      <c r="F491" s="68"/>
      <c r="G491" s="7"/>
      <c r="H491" s="7"/>
      <c r="I491" s="7"/>
      <c r="J491" s="5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s="79" customFormat="1" ht="16.5" customHeight="1">
      <c r="A492" s="83"/>
      <c r="B492" s="7"/>
      <c r="C492" s="84"/>
      <c r="D492" s="68"/>
      <c r="E492" s="68"/>
      <c r="F492" s="68"/>
      <c r="G492" s="7"/>
      <c r="H492" s="7"/>
      <c r="I492" s="7"/>
      <c r="J492" s="5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s="79" customFormat="1" ht="16.5" customHeight="1">
      <c r="A493" s="83"/>
      <c r="B493" s="7"/>
      <c r="C493" s="84"/>
      <c r="D493" s="68"/>
      <c r="E493" s="68"/>
      <c r="F493" s="68"/>
      <c r="G493" s="7"/>
      <c r="H493" s="7"/>
      <c r="I493" s="7"/>
      <c r="J493" s="5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s="79" customFormat="1" ht="16.5" customHeight="1">
      <c r="A494" s="83"/>
      <c r="B494" s="7"/>
      <c r="C494" s="84"/>
      <c r="D494" s="68"/>
      <c r="E494" s="68"/>
      <c r="F494" s="68"/>
      <c r="G494" s="7"/>
      <c r="H494" s="7"/>
      <c r="I494" s="7"/>
      <c r="J494" s="5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s="79" customFormat="1" ht="16.5" customHeight="1">
      <c r="A495" s="83"/>
      <c r="B495" s="7"/>
      <c r="C495" s="84"/>
      <c r="D495" s="68"/>
      <c r="E495" s="68"/>
      <c r="F495" s="68"/>
      <c r="G495" s="7"/>
      <c r="H495" s="7"/>
      <c r="I495" s="7"/>
      <c r="J495" s="5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s="79" customFormat="1" ht="16.5" customHeight="1">
      <c r="A496" s="83"/>
      <c r="B496" s="7"/>
      <c r="C496" s="84"/>
      <c r="D496" s="68"/>
      <c r="E496" s="68"/>
      <c r="F496" s="68"/>
      <c r="G496" s="7"/>
      <c r="H496" s="7"/>
      <c r="I496" s="7"/>
      <c r="J496" s="5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s="79" customFormat="1" ht="16.5" customHeight="1">
      <c r="A497" s="83"/>
      <c r="B497" s="7"/>
      <c r="C497" s="84"/>
      <c r="D497" s="68"/>
      <c r="E497" s="68"/>
      <c r="F497" s="68"/>
      <c r="G497" s="7"/>
      <c r="H497" s="7"/>
      <c r="I497" s="7"/>
      <c r="J497" s="5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s="79" customFormat="1" ht="16.5" customHeight="1">
      <c r="A498" s="83"/>
      <c r="B498" s="7"/>
      <c r="C498" s="84"/>
      <c r="D498" s="68"/>
      <c r="E498" s="68"/>
      <c r="F498" s="68"/>
      <c r="G498" s="7"/>
      <c r="H498" s="7"/>
      <c r="I498" s="7"/>
      <c r="J498" s="5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s="79" customFormat="1" ht="16.5" customHeight="1">
      <c r="A499" s="83"/>
      <c r="B499" s="7"/>
      <c r="C499" s="84"/>
      <c r="D499" s="68"/>
      <c r="E499" s="68"/>
      <c r="F499" s="68"/>
      <c r="G499" s="7"/>
      <c r="H499" s="7"/>
      <c r="I499" s="7"/>
      <c r="J499" s="5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s="79" customFormat="1" ht="16.5" customHeight="1">
      <c r="A500" s="83"/>
      <c r="B500" s="7"/>
      <c r="C500" s="84"/>
      <c r="D500" s="68"/>
      <c r="E500" s="68"/>
      <c r="F500" s="68"/>
      <c r="G500" s="7"/>
      <c r="H500" s="7"/>
      <c r="I500" s="7"/>
      <c r="J500" s="5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s="79" customFormat="1" ht="16.5" customHeight="1">
      <c r="A501" s="83"/>
      <c r="B501" s="7"/>
      <c r="C501" s="84"/>
      <c r="D501" s="68"/>
      <c r="E501" s="68"/>
      <c r="F501" s="68"/>
      <c r="G501" s="7"/>
      <c r="H501" s="7"/>
      <c r="I501" s="7"/>
      <c r="J501" s="5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s="79" customFormat="1" ht="16.5" customHeight="1">
      <c r="A502" s="83"/>
      <c r="B502" s="7"/>
      <c r="C502" s="84"/>
      <c r="D502" s="68"/>
      <c r="E502" s="68"/>
      <c r="F502" s="68"/>
      <c r="G502" s="7"/>
      <c r="H502" s="7"/>
      <c r="I502" s="7"/>
      <c r="J502" s="5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s="79" customFormat="1" ht="16.5" customHeight="1">
      <c r="A503" s="83"/>
      <c r="B503" s="7"/>
      <c r="C503" s="84"/>
      <c r="D503" s="68"/>
      <c r="E503" s="68"/>
      <c r="F503" s="68"/>
      <c r="G503" s="7"/>
      <c r="H503" s="7"/>
      <c r="I503" s="7"/>
      <c r="J503" s="5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s="79" customFormat="1" ht="16.5" customHeight="1">
      <c r="A504" s="83"/>
      <c r="B504" s="7"/>
      <c r="C504" s="84"/>
      <c r="D504" s="68"/>
      <c r="E504" s="68"/>
      <c r="F504" s="68"/>
      <c r="G504" s="7"/>
      <c r="H504" s="7"/>
      <c r="I504" s="7"/>
      <c r="J504" s="5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s="79" customFormat="1" ht="16.5" customHeight="1">
      <c r="A505" s="83"/>
      <c r="B505" s="7"/>
      <c r="C505" s="84"/>
      <c r="D505" s="68"/>
      <c r="E505" s="68"/>
      <c r="F505" s="68"/>
      <c r="G505" s="7"/>
      <c r="H505" s="7"/>
      <c r="I505" s="7"/>
      <c r="J505" s="5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s="79" customFormat="1" ht="16.5" customHeight="1">
      <c r="A506" s="83"/>
      <c r="B506" s="7"/>
      <c r="C506" s="84"/>
      <c r="D506" s="68"/>
      <c r="E506" s="68"/>
      <c r="F506" s="68"/>
      <c r="G506" s="7"/>
      <c r="H506" s="7"/>
      <c r="I506" s="7"/>
      <c r="J506" s="5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s="79" customFormat="1" ht="16.5" customHeight="1">
      <c r="A507" s="83"/>
      <c r="B507" s="7"/>
      <c r="C507" s="84"/>
      <c r="D507" s="68"/>
      <c r="E507" s="68"/>
      <c r="F507" s="68"/>
      <c r="G507" s="7"/>
      <c r="H507" s="7"/>
      <c r="I507" s="7"/>
      <c r="J507" s="5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s="79" customFormat="1" ht="16.5" customHeight="1">
      <c r="A508" s="83"/>
      <c r="B508" s="7"/>
      <c r="C508" s="84"/>
      <c r="D508" s="68"/>
      <c r="E508" s="68"/>
      <c r="F508" s="68"/>
      <c r="G508" s="7"/>
      <c r="H508" s="7"/>
      <c r="I508" s="7"/>
      <c r="J508" s="5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s="79" customFormat="1" ht="16.5" customHeight="1">
      <c r="A509" s="83"/>
      <c r="B509" s="7"/>
      <c r="C509" s="84"/>
      <c r="D509" s="68"/>
      <c r="E509" s="68"/>
      <c r="F509" s="68"/>
      <c r="G509" s="7"/>
      <c r="H509" s="7"/>
      <c r="I509" s="7"/>
      <c r="J509" s="5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s="79" customFormat="1" ht="16.5" customHeight="1">
      <c r="A510" s="83"/>
      <c r="B510" s="7"/>
      <c r="C510" s="84"/>
      <c r="D510" s="68"/>
      <c r="E510" s="68"/>
      <c r="F510" s="68"/>
      <c r="G510" s="7"/>
      <c r="H510" s="7"/>
      <c r="I510" s="7"/>
      <c r="J510" s="5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s="79" customFormat="1" ht="16.5" customHeight="1">
      <c r="A511" s="83"/>
      <c r="B511" s="7"/>
      <c r="C511" s="84"/>
      <c r="D511" s="68"/>
      <c r="E511" s="68"/>
      <c r="F511" s="68"/>
      <c r="G511" s="7"/>
      <c r="H511" s="7"/>
      <c r="I511" s="7"/>
      <c r="J511" s="5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s="79" customFormat="1" ht="16.5" customHeight="1">
      <c r="A512" s="83"/>
      <c r="B512" s="7"/>
      <c r="C512" s="84"/>
      <c r="D512" s="68"/>
      <c r="E512" s="68"/>
      <c r="F512" s="68"/>
      <c r="G512" s="7"/>
      <c r="H512" s="7"/>
      <c r="I512" s="7"/>
      <c r="J512" s="5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s="79" customFormat="1" ht="16.5" customHeight="1">
      <c r="A513" s="83"/>
      <c r="B513" s="7"/>
      <c r="C513" s="84"/>
      <c r="D513" s="68"/>
      <c r="E513" s="68"/>
      <c r="F513" s="68"/>
      <c r="G513" s="7"/>
      <c r="H513" s="7"/>
      <c r="I513" s="7"/>
      <c r="J513" s="5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s="79" customFormat="1" ht="16.5" customHeight="1">
      <c r="A514" s="83"/>
      <c r="B514" s="7"/>
      <c r="C514" s="84"/>
      <c r="D514" s="68"/>
      <c r="E514" s="68"/>
      <c r="F514" s="68"/>
      <c r="G514" s="7"/>
      <c r="H514" s="7"/>
      <c r="I514" s="7"/>
      <c r="J514" s="5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s="79" customFormat="1" ht="16.5" customHeight="1">
      <c r="A515" s="83"/>
      <c r="B515" s="7"/>
      <c r="C515" s="84"/>
      <c r="D515" s="68"/>
      <c r="E515" s="68"/>
      <c r="F515" s="68"/>
      <c r="G515" s="7"/>
      <c r="H515" s="7"/>
      <c r="I515" s="7"/>
      <c r="J515" s="5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s="79" customFormat="1" ht="16.5" customHeight="1">
      <c r="A516" s="83"/>
      <c r="B516" s="7"/>
      <c r="C516" s="84"/>
      <c r="D516" s="68"/>
      <c r="E516" s="68"/>
      <c r="F516" s="68"/>
      <c r="G516" s="7"/>
      <c r="H516" s="7"/>
      <c r="I516" s="7"/>
      <c r="J516" s="5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s="79" customFormat="1" ht="16.5" customHeight="1">
      <c r="A517" s="83"/>
      <c r="B517" s="7"/>
      <c r="C517" s="84"/>
      <c r="D517" s="68"/>
      <c r="E517" s="68"/>
      <c r="F517" s="68"/>
      <c r="G517" s="7"/>
      <c r="H517" s="7"/>
      <c r="I517" s="7"/>
      <c r="J517" s="5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s="79" customFormat="1" ht="16.5" customHeight="1">
      <c r="A518" s="83"/>
      <c r="B518" s="7"/>
      <c r="C518" s="84"/>
      <c r="D518" s="68"/>
      <c r="E518" s="68"/>
      <c r="F518" s="68"/>
      <c r="G518" s="7"/>
      <c r="H518" s="7"/>
      <c r="I518" s="7"/>
      <c r="J518" s="5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s="79" customFormat="1" ht="16.5" customHeight="1">
      <c r="A519" s="83"/>
      <c r="B519" s="7"/>
      <c r="C519" s="84"/>
      <c r="D519" s="68"/>
      <c r="E519" s="68"/>
      <c r="F519" s="68"/>
      <c r="G519" s="7"/>
      <c r="H519" s="7"/>
      <c r="I519" s="7"/>
      <c r="J519" s="5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s="79" customFormat="1" ht="16.5" customHeight="1">
      <c r="A520" s="83"/>
      <c r="B520" s="7"/>
      <c r="C520" s="84"/>
      <c r="D520" s="68"/>
      <c r="E520" s="68"/>
      <c r="F520" s="68"/>
      <c r="G520" s="7"/>
      <c r="H520" s="7"/>
      <c r="I520" s="7"/>
      <c r="J520" s="5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s="79" customFormat="1" ht="16.5" customHeight="1">
      <c r="A521" s="83"/>
      <c r="B521" s="7"/>
      <c r="C521" s="84"/>
      <c r="D521" s="68"/>
      <c r="E521" s="68"/>
      <c r="F521" s="68"/>
      <c r="G521" s="7"/>
      <c r="H521" s="7"/>
      <c r="I521" s="7"/>
      <c r="J521" s="5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s="79" customFormat="1" ht="16.5" customHeight="1">
      <c r="A522" s="83"/>
      <c r="B522" s="7"/>
      <c r="C522" s="84"/>
      <c r="D522" s="68"/>
      <c r="E522" s="68"/>
      <c r="F522" s="68"/>
      <c r="G522" s="7"/>
      <c r="H522" s="7"/>
      <c r="I522" s="7"/>
      <c r="J522" s="5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s="79" customFormat="1" ht="16.5" customHeight="1">
      <c r="A523" s="83"/>
      <c r="B523" s="7"/>
      <c r="C523" s="84"/>
      <c r="D523" s="68"/>
      <c r="E523" s="68"/>
      <c r="F523" s="68"/>
      <c r="G523" s="7"/>
      <c r="H523" s="7"/>
      <c r="I523" s="7"/>
      <c r="J523" s="5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s="79" customFormat="1" ht="16.5" customHeight="1">
      <c r="A524" s="83"/>
      <c r="B524" s="7"/>
      <c r="C524" s="84"/>
      <c r="D524" s="68"/>
      <c r="E524" s="68"/>
      <c r="F524" s="68"/>
      <c r="G524" s="7"/>
      <c r="H524" s="7"/>
      <c r="I524" s="7"/>
      <c r="J524" s="5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s="79" customFormat="1" ht="16.5" customHeight="1">
      <c r="A525" s="83"/>
      <c r="B525" s="7"/>
      <c r="C525" s="84"/>
      <c r="D525" s="68"/>
      <c r="E525" s="68"/>
      <c r="F525" s="68"/>
      <c r="G525" s="7"/>
      <c r="H525" s="7"/>
      <c r="I525" s="7"/>
      <c r="J525" s="5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s="79" customFormat="1" ht="16.5" customHeight="1">
      <c r="A526" s="83"/>
      <c r="B526" s="7"/>
      <c r="C526" s="84"/>
      <c r="D526" s="68"/>
      <c r="E526" s="68"/>
      <c r="F526" s="68"/>
      <c r="G526" s="7"/>
      <c r="H526" s="7"/>
      <c r="I526" s="7"/>
      <c r="J526" s="5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s="79" customFormat="1" ht="16.5" customHeight="1">
      <c r="A527" s="83"/>
      <c r="B527" s="7"/>
      <c r="C527" s="84"/>
      <c r="D527" s="68"/>
      <c r="E527" s="68"/>
      <c r="F527" s="68"/>
      <c r="G527" s="7"/>
      <c r="H527" s="7"/>
      <c r="I527" s="7"/>
      <c r="J527" s="5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s="79" customFormat="1" ht="16.5" customHeight="1">
      <c r="A528" s="83"/>
      <c r="B528" s="7"/>
      <c r="C528" s="84"/>
      <c r="D528" s="68"/>
      <c r="E528" s="68"/>
      <c r="F528" s="68"/>
      <c r="G528" s="7"/>
      <c r="H528" s="7"/>
      <c r="I528" s="7"/>
      <c r="J528" s="5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s="79" customFormat="1" ht="16.5" customHeight="1">
      <c r="A529" s="83"/>
      <c r="B529" s="7"/>
      <c r="C529" s="84"/>
      <c r="D529" s="68"/>
      <c r="E529" s="68"/>
      <c r="F529" s="68"/>
      <c r="G529" s="7"/>
      <c r="H529" s="7"/>
      <c r="I529" s="7"/>
      <c r="J529" s="5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s="79" customFormat="1" ht="16.5" customHeight="1">
      <c r="A530" s="83"/>
      <c r="B530" s="7"/>
      <c r="C530" s="84"/>
      <c r="D530" s="68"/>
      <c r="E530" s="68"/>
      <c r="F530" s="68"/>
      <c r="G530" s="7"/>
      <c r="H530" s="7"/>
      <c r="I530" s="7"/>
      <c r="J530" s="5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s="79" customFormat="1" ht="16.5" customHeight="1">
      <c r="A531" s="83"/>
      <c r="B531" s="7"/>
      <c r="C531" s="84"/>
      <c r="D531" s="68"/>
      <c r="E531" s="68"/>
      <c r="F531" s="68"/>
      <c r="G531" s="7"/>
      <c r="H531" s="7"/>
      <c r="I531" s="7"/>
      <c r="J531" s="5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s="79" customFormat="1" ht="16.5" customHeight="1">
      <c r="A532" s="83"/>
      <c r="B532" s="7"/>
      <c r="C532" s="84"/>
      <c r="D532" s="68"/>
      <c r="E532" s="68"/>
      <c r="F532" s="68"/>
      <c r="G532" s="7"/>
      <c r="H532" s="7"/>
      <c r="I532" s="7"/>
      <c r="J532" s="5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s="79" customFormat="1" ht="16.5" customHeight="1">
      <c r="A533" s="83"/>
      <c r="B533" s="7"/>
      <c r="C533" s="84"/>
      <c r="D533" s="68"/>
      <c r="E533" s="68"/>
      <c r="F533" s="68"/>
      <c r="G533" s="7"/>
      <c r="H533" s="7"/>
      <c r="I533" s="7"/>
      <c r="J533" s="5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s="79" customFormat="1" ht="16.5" customHeight="1">
      <c r="A534" s="83"/>
      <c r="B534" s="7"/>
      <c r="C534" s="84"/>
      <c r="D534" s="68"/>
      <c r="E534" s="68"/>
      <c r="F534" s="68"/>
      <c r="G534" s="7"/>
      <c r="H534" s="7"/>
      <c r="I534" s="7"/>
      <c r="J534" s="5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s="79" customFormat="1" ht="16.5" customHeight="1">
      <c r="A535" s="83"/>
      <c r="B535" s="7"/>
      <c r="C535" s="84"/>
      <c r="D535" s="68"/>
      <c r="E535" s="68"/>
      <c r="F535" s="68"/>
      <c r="G535" s="7"/>
      <c r="H535" s="7"/>
      <c r="I535" s="7"/>
      <c r="J535" s="5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s="79" customFormat="1" ht="16.5" customHeight="1">
      <c r="A536" s="83"/>
      <c r="B536" s="7"/>
      <c r="C536" s="84"/>
      <c r="D536" s="68"/>
      <c r="E536" s="68"/>
      <c r="F536" s="68"/>
      <c r="G536" s="7"/>
      <c r="H536" s="7"/>
      <c r="I536" s="7"/>
      <c r="J536" s="5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s="79" customFormat="1" ht="16.5" customHeight="1">
      <c r="A537" s="83"/>
      <c r="B537" s="7"/>
      <c r="C537" s="84"/>
      <c r="D537" s="68"/>
      <c r="E537" s="68"/>
      <c r="F537" s="68"/>
      <c r="G537" s="7"/>
      <c r="H537" s="7"/>
      <c r="I537" s="7"/>
      <c r="J537" s="5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s="79" customFormat="1" ht="16.5" customHeight="1">
      <c r="A538" s="83"/>
      <c r="B538" s="7"/>
      <c r="C538" s="84"/>
      <c r="D538" s="68"/>
      <c r="E538" s="68"/>
      <c r="F538" s="68"/>
      <c r="G538" s="7"/>
      <c r="H538" s="7"/>
      <c r="I538" s="7"/>
      <c r="J538" s="5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s="79" customFormat="1" ht="16.5" customHeight="1">
      <c r="A539" s="83"/>
      <c r="B539" s="7"/>
      <c r="C539" s="84"/>
      <c r="D539" s="68"/>
      <c r="E539" s="68"/>
      <c r="F539" s="68"/>
      <c r="G539" s="7"/>
      <c r="H539" s="7"/>
      <c r="I539" s="7"/>
      <c r="J539" s="5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s="79" customFormat="1" ht="16.5" customHeight="1">
      <c r="A540" s="83"/>
      <c r="B540" s="7"/>
      <c r="C540" s="84"/>
      <c r="D540" s="68"/>
      <c r="E540" s="68"/>
      <c r="F540" s="68"/>
      <c r="G540" s="7"/>
      <c r="H540" s="7"/>
      <c r="I540" s="7"/>
      <c r="J540" s="5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s="79" customFormat="1" ht="16.5" customHeight="1">
      <c r="A541" s="83"/>
      <c r="B541" s="7"/>
      <c r="C541" s="84"/>
      <c r="D541" s="68"/>
      <c r="E541" s="68"/>
      <c r="F541" s="68"/>
      <c r="G541" s="7"/>
      <c r="H541" s="7"/>
      <c r="I541" s="7"/>
      <c r="J541" s="5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s="79" customFormat="1" ht="16.5" customHeight="1">
      <c r="A542" s="83"/>
      <c r="B542" s="7"/>
      <c r="C542" s="84"/>
      <c r="D542" s="68"/>
      <c r="E542" s="68"/>
      <c r="F542" s="68"/>
      <c r="G542" s="7"/>
      <c r="H542" s="7"/>
      <c r="I542" s="7"/>
      <c r="J542" s="5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s="79" customFormat="1" ht="16.5" customHeight="1">
      <c r="A543" s="83"/>
      <c r="B543" s="7"/>
      <c r="C543" s="84"/>
      <c r="D543" s="68"/>
      <c r="E543" s="68"/>
      <c r="F543" s="68"/>
      <c r="G543" s="7"/>
      <c r="H543" s="7"/>
      <c r="I543" s="7"/>
      <c r="J543" s="5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s="79" customFormat="1" ht="16.5" customHeight="1">
      <c r="A544" s="83"/>
      <c r="B544" s="7"/>
      <c r="C544" s="84"/>
      <c r="D544" s="68"/>
      <c r="E544" s="68"/>
      <c r="F544" s="68"/>
      <c r="G544" s="7"/>
      <c r="H544" s="7"/>
      <c r="I544" s="7"/>
      <c r="J544" s="5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s="79" customFormat="1" ht="16.5" customHeight="1">
      <c r="A545" s="83"/>
      <c r="B545" s="7"/>
      <c r="C545" s="84"/>
      <c r="D545" s="68"/>
      <c r="E545" s="68"/>
      <c r="F545" s="68"/>
      <c r="G545" s="7"/>
      <c r="H545" s="7"/>
      <c r="I545" s="7"/>
      <c r="J545" s="5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s="79" customFormat="1" ht="16.5" customHeight="1">
      <c r="A546" s="83"/>
      <c r="B546" s="7"/>
      <c r="C546" s="84"/>
      <c r="D546" s="68"/>
      <c r="E546" s="68"/>
      <c r="F546" s="68"/>
      <c r="G546" s="7"/>
      <c r="H546" s="7"/>
      <c r="I546" s="7"/>
      <c r="J546" s="5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s="79" customFormat="1" ht="16.5" customHeight="1">
      <c r="A547" s="83"/>
      <c r="B547" s="7"/>
      <c r="C547" s="84"/>
      <c r="D547" s="68"/>
      <c r="E547" s="68"/>
      <c r="F547" s="68"/>
      <c r="G547" s="7"/>
      <c r="H547" s="7"/>
      <c r="I547" s="7"/>
      <c r="J547" s="5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s="79" customFormat="1" ht="16.5" customHeight="1">
      <c r="A548" s="83"/>
      <c r="B548" s="7"/>
      <c r="C548" s="84"/>
      <c r="D548" s="68"/>
      <c r="E548" s="68"/>
      <c r="F548" s="68"/>
      <c r="G548" s="7"/>
      <c r="H548" s="7"/>
      <c r="I548" s="7"/>
      <c r="J548" s="5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s="79" customFormat="1" ht="16.5" customHeight="1">
      <c r="A549" s="83"/>
      <c r="B549" s="7"/>
      <c r="C549" s="84"/>
      <c r="D549" s="68"/>
      <c r="E549" s="68"/>
      <c r="F549" s="68"/>
      <c r="G549" s="7"/>
      <c r="H549" s="7"/>
      <c r="I549" s="7"/>
      <c r="J549" s="5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s="79" customFormat="1" ht="16.5" customHeight="1">
      <c r="A550" s="83"/>
      <c r="B550" s="7"/>
      <c r="C550" s="84"/>
      <c r="D550" s="68"/>
      <c r="E550" s="68"/>
      <c r="F550" s="68"/>
      <c r="G550" s="7"/>
      <c r="H550" s="7"/>
      <c r="I550" s="7"/>
      <c r="J550" s="5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s="79" customFormat="1" ht="16.5" customHeight="1">
      <c r="A551" s="83"/>
      <c r="B551" s="7"/>
      <c r="C551" s="84"/>
      <c r="D551" s="68"/>
      <c r="E551" s="68"/>
      <c r="F551" s="68"/>
      <c r="G551" s="7"/>
      <c r="H551" s="7"/>
      <c r="I551" s="7"/>
      <c r="J551" s="5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s="79" customFormat="1" ht="16.5" customHeight="1">
      <c r="A552" s="83"/>
      <c r="B552" s="7"/>
      <c r="C552" s="84"/>
      <c r="D552" s="68"/>
      <c r="E552" s="68"/>
      <c r="F552" s="68"/>
      <c r="G552" s="7"/>
      <c r="H552" s="7"/>
      <c r="I552" s="7"/>
      <c r="J552" s="5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s="79" customFormat="1" ht="16.5" customHeight="1">
      <c r="A553" s="83"/>
      <c r="B553" s="7"/>
      <c r="C553" s="84"/>
      <c r="D553" s="68"/>
      <c r="E553" s="68"/>
      <c r="F553" s="68"/>
      <c r="G553" s="7"/>
      <c r="H553" s="7"/>
      <c r="I553" s="7"/>
      <c r="J553" s="5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s="79" customFormat="1" ht="16.5" customHeight="1">
      <c r="A554" s="83"/>
      <c r="B554" s="7"/>
      <c r="C554" s="84"/>
      <c r="D554" s="68"/>
      <c r="E554" s="68"/>
      <c r="F554" s="68"/>
      <c r="G554" s="7"/>
      <c r="H554" s="7"/>
      <c r="I554" s="7"/>
      <c r="J554" s="5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s="79" customFormat="1" ht="16.5" customHeight="1">
      <c r="A555" s="83"/>
      <c r="B555" s="7"/>
      <c r="C555" s="84"/>
      <c r="D555" s="68"/>
      <c r="E555" s="68"/>
      <c r="F555" s="68"/>
      <c r="G555" s="7"/>
      <c r="H555" s="7"/>
      <c r="I555" s="7"/>
      <c r="J555" s="5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s="79" customFormat="1" ht="16.5" customHeight="1">
      <c r="A556" s="83"/>
      <c r="B556" s="7"/>
      <c r="C556" s="84"/>
      <c r="D556" s="68"/>
      <c r="E556" s="68"/>
      <c r="F556" s="68"/>
      <c r="G556" s="7"/>
      <c r="H556" s="7"/>
      <c r="I556" s="7"/>
      <c r="J556" s="5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s="79" customFormat="1" ht="16.5" customHeight="1">
      <c r="A557" s="83"/>
      <c r="B557" s="7"/>
      <c r="C557" s="84"/>
      <c r="D557" s="68"/>
      <c r="E557" s="68"/>
      <c r="F557" s="68"/>
      <c r="G557" s="7"/>
      <c r="H557" s="7"/>
      <c r="I557" s="7"/>
      <c r="J557" s="5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s="79" customFormat="1" ht="16.5" customHeight="1">
      <c r="A558" s="83"/>
      <c r="B558" s="7"/>
      <c r="C558" s="84"/>
      <c r="D558" s="68"/>
      <c r="E558" s="68"/>
      <c r="F558" s="68"/>
      <c r="G558" s="7"/>
      <c r="H558" s="7"/>
      <c r="I558" s="7"/>
      <c r="J558" s="5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s="79" customFormat="1" ht="16.5" customHeight="1">
      <c r="A559" s="83"/>
      <c r="B559" s="7"/>
      <c r="C559" s="84"/>
      <c r="D559" s="68"/>
      <c r="E559" s="68"/>
      <c r="F559" s="68"/>
      <c r="G559" s="7"/>
      <c r="H559" s="7"/>
      <c r="I559" s="7"/>
      <c r="J559" s="5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s="79" customFormat="1" ht="16.5" customHeight="1">
      <c r="A560" s="83"/>
      <c r="B560" s="7"/>
      <c r="C560" s="84"/>
      <c r="D560" s="68"/>
      <c r="E560" s="68"/>
      <c r="F560" s="68"/>
      <c r="G560" s="7"/>
      <c r="H560" s="7"/>
      <c r="I560" s="7"/>
      <c r="J560" s="5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s="79" customFormat="1" ht="16.5" customHeight="1">
      <c r="A561" s="83"/>
      <c r="B561" s="7"/>
      <c r="C561" s="84"/>
      <c r="D561" s="68"/>
      <c r="E561" s="68"/>
      <c r="F561" s="68"/>
      <c r="G561" s="7"/>
      <c r="H561" s="7"/>
      <c r="I561" s="7"/>
      <c r="J561" s="5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s="79" customFormat="1" ht="16.5" customHeight="1">
      <c r="A562" s="83"/>
      <c r="B562" s="7"/>
      <c r="C562" s="84"/>
      <c r="D562" s="68"/>
      <c r="E562" s="68"/>
      <c r="F562" s="68"/>
      <c r="G562" s="7"/>
      <c r="H562" s="7"/>
      <c r="I562" s="7"/>
      <c r="J562" s="5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s="79" customFormat="1" ht="16.5" customHeight="1">
      <c r="A563" s="83"/>
      <c r="B563" s="7"/>
      <c r="C563" s="84"/>
      <c r="D563" s="68"/>
      <c r="E563" s="68"/>
      <c r="F563" s="68"/>
      <c r="G563" s="7"/>
      <c r="H563" s="7"/>
      <c r="I563" s="7"/>
      <c r="J563" s="5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s="79" customFormat="1" ht="16.5" customHeight="1">
      <c r="A564" s="83"/>
      <c r="B564" s="7"/>
      <c r="C564" s="84"/>
      <c r="D564" s="68"/>
      <c r="E564" s="68"/>
      <c r="F564" s="68"/>
      <c r="G564" s="7"/>
      <c r="H564" s="7"/>
      <c r="I564" s="7"/>
      <c r="J564" s="5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s="79" customFormat="1" ht="16.5" customHeight="1">
      <c r="A565" s="83"/>
      <c r="B565" s="7"/>
      <c r="C565" s="84"/>
      <c r="D565" s="68"/>
      <c r="E565" s="68"/>
      <c r="F565" s="68"/>
      <c r="G565" s="7"/>
      <c r="H565" s="7"/>
      <c r="I565" s="7"/>
      <c r="J565" s="5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s="79" customFormat="1" ht="16.5" customHeight="1">
      <c r="A566" s="83"/>
      <c r="B566" s="7"/>
      <c r="C566" s="84"/>
      <c r="D566" s="68"/>
      <c r="E566" s="68"/>
      <c r="F566" s="68"/>
      <c r="G566" s="7"/>
      <c r="H566" s="7"/>
      <c r="I566" s="7"/>
      <c r="J566" s="5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s="79" customFormat="1" ht="16.5" customHeight="1">
      <c r="A567" s="83"/>
      <c r="B567" s="7"/>
      <c r="C567" s="84"/>
      <c r="D567" s="68"/>
      <c r="E567" s="68"/>
      <c r="F567" s="68"/>
      <c r="G567" s="7"/>
      <c r="H567" s="7"/>
      <c r="I567" s="7"/>
      <c r="J567" s="5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s="79" customFormat="1" ht="16.5" customHeight="1">
      <c r="A568" s="83"/>
      <c r="B568" s="7"/>
      <c r="C568" s="84"/>
      <c r="D568" s="68"/>
      <c r="E568" s="68"/>
      <c r="F568" s="68"/>
      <c r="G568" s="7"/>
      <c r="H568" s="7"/>
      <c r="I568" s="7"/>
      <c r="J568" s="5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s="79" customFormat="1" ht="16.5" customHeight="1">
      <c r="A569" s="83"/>
      <c r="B569" s="7"/>
      <c r="C569" s="84"/>
      <c r="D569" s="68"/>
      <c r="E569" s="68"/>
      <c r="F569" s="68"/>
      <c r="G569" s="7"/>
      <c r="H569" s="7"/>
      <c r="I569" s="7"/>
      <c r="J569" s="5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s="79" customFormat="1" ht="16.5" customHeight="1">
      <c r="A570" s="83"/>
      <c r="B570" s="7"/>
      <c r="C570" s="84"/>
      <c r="D570" s="68"/>
      <c r="E570" s="68"/>
      <c r="F570" s="68"/>
      <c r="G570" s="7"/>
      <c r="H570" s="7"/>
      <c r="I570" s="7"/>
      <c r="J570" s="5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s="79" customFormat="1" ht="16.5" customHeight="1">
      <c r="A571" s="83"/>
      <c r="B571" s="7"/>
      <c r="C571" s="84"/>
      <c r="D571" s="68"/>
      <c r="E571" s="68"/>
      <c r="F571" s="68"/>
      <c r="G571" s="7"/>
      <c r="H571" s="7"/>
      <c r="I571" s="7"/>
      <c r="J571" s="5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s="79" customFormat="1" ht="16.5" customHeight="1">
      <c r="A572" s="83"/>
      <c r="B572" s="7"/>
      <c r="C572" s="84"/>
      <c r="D572" s="68"/>
      <c r="E572" s="68"/>
      <c r="F572" s="68"/>
      <c r="G572" s="7"/>
      <c r="H572" s="7"/>
      <c r="I572" s="7"/>
      <c r="J572" s="5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s="79" customFormat="1" ht="16.5" customHeight="1">
      <c r="A573" s="83"/>
      <c r="B573" s="7"/>
      <c r="C573" s="84"/>
      <c r="D573" s="68"/>
      <c r="E573" s="68"/>
      <c r="F573" s="68"/>
      <c r="G573" s="7"/>
      <c r="H573" s="7"/>
      <c r="I573" s="7"/>
      <c r="J573" s="5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s="79" customFormat="1" ht="16.5" customHeight="1">
      <c r="A574" s="83"/>
      <c r="B574" s="7"/>
      <c r="C574" s="84"/>
      <c r="D574" s="68"/>
      <c r="E574" s="68"/>
      <c r="F574" s="68"/>
      <c r="G574" s="7"/>
      <c r="H574" s="7"/>
      <c r="I574" s="7"/>
      <c r="J574" s="5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s="79" customFormat="1" ht="16.5" customHeight="1">
      <c r="A575" s="83"/>
      <c r="B575" s="7"/>
      <c r="C575" s="84"/>
      <c r="D575" s="68"/>
      <c r="E575" s="68"/>
      <c r="F575" s="68"/>
      <c r="G575" s="7"/>
      <c r="H575" s="7"/>
      <c r="I575" s="7"/>
      <c r="J575" s="5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s="79" customFormat="1" ht="16.5" customHeight="1">
      <c r="A576" s="83"/>
      <c r="B576" s="7"/>
      <c r="C576" s="84"/>
      <c r="D576" s="68"/>
      <c r="E576" s="68"/>
      <c r="F576" s="68"/>
      <c r="G576" s="7"/>
      <c r="H576" s="7"/>
      <c r="I576" s="7"/>
      <c r="J576" s="5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s="79" customFormat="1" ht="16.5" customHeight="1">
      <c r="A577" s="83"/>
      <c r="B577" s="7"/>
      <c r="C577" s="84"/>
      <c r="D577" s="68"/>
      <c r="E577" s="68"/>
      <c r="F577" s="68"/>
      <c r="G577" s="7"/>
      <c r="H577" s="7"/>
      <c r="I577" s="7"/>
      <c r="J577" s="5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s="79" customFormat="1" ht="16.5" customHeight="1">
      <c r="A578" s="83"/>
      <c r="B578" s="7"/>
      <c r="C578" s="84"/>
      <c r="D578" s="68"/>
      <c r="E578" s="68"/>
      <c r="F578" s="68"/>
      <c r="G578" s="7"/>
      <c r="H578" s="7"/>
      <c r="I578" s="7"/>
      <c r="J578" s="5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s="79" customFormat="1" ht="16.5" customHeight="1">
      <c r="A579" s="83"/>
      <c r="B579" s="7"/>
      <c r="C579" s="84"/>
      <c r="D579" s="68"/>
      <c r="E579" s="68"/>
      <c r="F579" s="68"/>
      <c r="G579" s="7"/>
      <c r="H579" s="7"/>
      <c r="I579" s="7"/>
      <c r="J579" s="5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s="79" customFormat="1" ht="16.5" customHeight="1">
      <c r="A580" s="83"/>
      <c r="B580" s="7"/>
      <c r="C580" s="84"/>
      <c r="D580" s="68"/>
      <c r="E580" s="68"/>
      <c r="F580" s="68"/>
      <c r="G580" s="7"/>
      <c r="H580" s="7"/>
      <c r="I580" s="7"/>
      <c r="J580" s="5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s="79" customFormat="1" ht="16.5" customHeight="1">
      <c r="A581" s="83"/>
      <c r="B581" s="7"/>
      <c r="C581" s="84"/>
      <c r="D581" s="68"/>
      <c r="E581" s="68"/>
      <c r="F581" s="68"/>
      <c r="G581" s="7"/>
      <c r="H581" s="7"/>
      <c r="I581" s="7"/>
      <c r="J581" s="5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s="79" customFormat="1" ht="16.5" customHeight="1">
      <c r="A582" s="83"/>
      <c r="B582" s="7"/>
      <c r="C582" s="84"/>
      <c r="D582" s="68"/>
      <c r="E582" s="68"/>
      <c r="F582" s="68"/>
      <c r="G582" s="7"/>
      <c r="H582" s="7"/>
      <c r="I582" s="7"/>
      <c r="J582" s="5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s="79" customFormat="1" ht="16.5" customHeight="1">
      <c r="A583" s="83"/>
      <c r="B583" s="7"/>
      <c r="C583" s="84"/>
      <c r="D583" s="68"/>
      <c r="E583" s="68"/>
      <c r="F583" s="68"/>
      <c r="G583" s="7"/>
      <c r="H583" s="7"/>
      <c r="I583" s="7"/>
      <c r="J583" s="5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s="79" customFormat="1" ht="16.5" customHeight="1">
      <c r="A584" s="83"/>
      <c r="B584" s="7"/>
      <c r="C584" s="84"/>
      <c r="D584" s="68"/>
      <c r="E584" s="68"/>
      <c r="F584" s="68"/>
      <c r="G584" s="7"/>
      <c r="H584" s="7"/>
      <c r="I584" s="7"/>
      <c r="J584" s="5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s="79" customFormat="1" ht="16.5" customHeight="1">
      <c r="A585" s="83"/>
      <c r="B585" s="7"/>
      <c r="C585" s="84"/>
      <c r="D585" s="68"/>
      <c r="E585" s="68"/>
      <c r="F585" s="68"/>
      <c r="G585" s="7"/>
      <c r="H585" s="7"/>
      <c r="I585" s="7"/>
      <c r="J585" s="5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s="79" customFormat="1" ht="16.5" customHeight="1">
      <c r="A586" s="83"/>
      <c r="B586" s="7"/>
      <c r="C586" s="84"/>
      <c r="D586" s="68"/>
      <c r="E586" s="68"/>
      <c r="F586" s="68"/>
      <c r="G586" s="7"/>
      <c r="H586" s="7"/>
      <c r="I586" s="7"/>
      <c r="J586" s="5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s="79" customFormat="1" ht="16.5" customHeight="1">
      <c r="A587" s="83"/>
      <c r="B587" s="7"/>
      <c r="C587" s="84"/>
      <c r="D587" s="68"/>
      <c r="E587" s="68"/>
      <c r="F587" s="68"/>
      <c r="G587" s="7"/>
      <c r="H587" s="7"/>
      <c r="I587" s="7"/>
      <c r="J587" s="5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s="79" customFormat="1" ht="16.5" customHeight="1">
      <c r="A588" s="83"/>
      <c r="B588" s="7"/>
      <c r="C588" s="84"/>
      <c r="D588" s="68"/>
      <c r="E588" s="68"/>
      <c r="F588" s="68"/>
      <c r="G588" s="7"/>
      <c r="H588" s="7"/>
      <c r="I588" s="7"/>
      <c r="J588" s="5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s="79" customFormat="1" ht="16.5" customHeight="1">
      <c r="A589" s="83"/>
      <c r="B589" s="7"/>
      <c r="C589" s="84"/>
      <c r="D589" s="68"/>
      <c r="E589" s="68"/>
      <c r="F589" s="68"/>
      <c r="G589" s="7"/>
      <c r="H589" s="7"/>
      <c r="I589" s="7"/>
      <c r="J589" s="5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s="79" customFormat="1" ht="16.5" customHeight="1">
      <c r="A590" s="83"/>
      <c r="B590" s="7"/>
      <c r="C590" s="84"/>
      <c r="D590" s="68"/>
      <c r="E590" s="68"/>
      <c r="F590" s="68"/>
      <c r="G590" s="7"/>
      <c r="H590" s="7"/>
      <c r="I590" s="7"/>
      <c r="J590" s="5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s="79" customFormat="1" ht="16.5" customHeight="1">
      <c r="A591" s="83"/>
      <c r="B591" s="7"/>
      <c r="C591" s="84"/>
      <c r="D591" s="68"/>
      <c r="E591" s="68"/>
      <c r="F591" s="68"/>
      <c r="G591" s="7"/>
      <c r="H591" s="7"/>
      <c r="I591" s="7"/>
      <c r="J591" s="5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s="79" customFormat="1" ht="16.5" customHeight="1">
      <c r="A592" s="83"/>
      <c r="B592" s="7"/>
      <c r="C592" s="84"/>
      <c r="D592" s="68"/>
      <c r="E592" s="68"/>
      <c r="F592" s="68"/>
      <c r="G592" s="7"/>
      <c r="H592" s="7"/>
      <c r="I592" s="7"/>
      <c r="J592" s="5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s="79" customFormat="1" ht="16.5" customHeight="1">
      <c r="A593" s="83"/>
      <c r="B593" s="7"/>
      <c r="C593" s="84"/>
      <c r="D593" s="68"/>
      <c r="E593" s="68"/>
      <c r="F593" s="68"/>
      <c r="G593" s="7"/>
      <c r="H593" s="7"/>
      <c r="I593" s="7"/>
      <c r="J593" s="5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s="79" customFormat="1" ht="16.5" customHeight="1">
      <c r="A594" s="83"/>
      <c r="B594" s="7"/>
      <c r="C594" s="84"/>
      <c r="D594" s="68"/>
      <c r="E594" s="68"/>
      <c r="F594" s="68"/>
      <c r="G594" s="7"/>
      <c r="H594" s="7"/>
      <c r="I594" s="7"/>
      <c r="J594" s="5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s="79" customFormat="1" ht="16.5" customHeight="1">
      <c r="A595" s="83"/>
      <c r="B595" s="7"/>
      <c r="C595" s="84"/>
      <c r="D595" s="68"/>
      <c r="E595" s="68"/>
      <c r="F595" s="68"/>
      <c r="G595" s="7"/>
      <c r="H595" s="7"/>
      <c r="I595" s="7"/>
      <c r="J595" s="5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s="79" customFormat="1" ht="16.5" customHeight="1">
      <c r="A596" s="83"/>
      <c r="B596" s="7"/>
      <c r="C596" s="84"/>
      <c r="D596" s="68"/>
      <c r="E596" s="68"/>
      <c r="F596" s="68"/>
      <c r="G596" s="7"/>
      <c r="H596" s="7"/>
      <c r="I596" s="7"/>
      <c r="J596" s="5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s="79" customFormat="1" ht="16.5" customHeight="1">
      <c r="A597" s="83"/>
      <c r="B597" s="7"/>
      <c r="C597" s="84"/>
      <c r="D597" s="68"/>
      <c r="E597" s="68"/>
      <c r="F597" s="68"/>
      <c r="G597" s="7"/>
      <c r="H597" s="7"/>
      <c r="I597" s="7"/>
      <c r="J597" s="5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s="79" customFormat="1" ht="16.5" customHeight="1">
      <c r="A598" s="83"/>
      <c r="B598" s="7"/>
      <c r="C598" s="84"/>
      <c r="D598" s="68"/>
      <c r="E598" s="68"/>
      <c r="F598" s="68"/>
      <c r="G598" s="7"/>
      <c r="H598" s="7"/>
      <c r="I598" s="7"/>
      <c r="J598" s="5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s="79" customFormat="1" ht="16.5" customHeight="1">
      <c r="A599" s="83"/>
      <c r="B599" s="7"/>
      <c r="C599" s="84"/>
      <c r="D599" s="68"/>
      <c r="E599" s="68"/>
      <c r="F599" s="68"/>
      <c r="G599" s="7"/>
      <c r="H599" s="7"/>
      <c r="I599" s="7"/>
      <c r="J599" s="5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s="79" customFormat="1" ht="16.5" customHeight="1">
      <c r="A600" s="83"/>
      <c r="B600" s="7"/>
      <c r="C600" s="84"/>
      <c r="D600" s="68"/>
      <c r="E600" s="68"/>
      <c r="F600" s="68"/>
      <c r="G600" s="7"/>
      <c r="H600" s="7"/>
      <c r="I600" s="7"/>
      <c r="J600" s="5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s="79" customFormat="1" ht="16.5" customHeight="1">
      <c r="A601" s="83"/>
      <c r="B601" s="7"/>
      <c r="C601" s="84"/>
      <c r="D601" s="68"/>
      <c r="E601" s="68"/>
      <c r="F601" s="68"/>
      <c r="G601" s="7"/>
      <c r="H601" s="7"/>
      <c r="I601" s="7"/>
      <c r="J601" s="5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s="79" customFormat="1" ht="16.5" customHeight="1">
      <c r="A602" s="83"/>
      <c r="B602" s="7"/>
      <c r="C602" s="84"/>
      <c r="D602" s="68"/>
      <c r="E602" s="68"/>
      <c r="F602" s="68"/>
      <c r="G602" s="7"/>
      <c r="H602" s="7"/>
      <c r="I602" s="7"/>
      <c r="J602" s="5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s="79" customFormat="1" ht="16.5" customHeight="1">
      <c r="A603" s="83"/>
      <c r="B603" s="7"/>
      <c r="C603" s="84"/>
      <c r="D603" s="68"/>
      <c r="E603" s="68"/>
      <c r="F603" s="68"/>
      <c r="G603" s="7"/>
      <c r="H603" s="7"/>
      <c r="I603" s="7"/>
      <c r="J603" s="5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s="79" customFormat="1" ht="16.5" customHeight="1">
      <c r="A604" s="83"/>
      <c r="B604" s="7"/>
      <c r="C604" s="84"/>
      <c r="D604" s="68"/>
      <c r="E604" s="68"/>
      <c r="F604" s="68"/>
      <c r="G604" s="7"/>
      <c r="H604" s="7"/>
      <c r="I604" s="7"/>
      <c r="J604" s="5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s="79" customFormat="1" ht="16.5" customHeight="1">
      <c r="A605" s="83"/>
      <c r="B605" s="7"/>
      <c r="C605" s="84"/>
      <c r="D605" s="68"/>
      <c r="E605" s="68"/>
      <c r="F605" s="68"/>
      <c r="G605" s="7"/>
      <c r="H605" s="7"/>
      <c r="I605" s="7"/>
      <c r="J605" s="5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s="79" customFormat="1" ht="16.5" customHeight="1">
      <c r="A606" s="83"/>
      <c r="B606" s="7"/>
      <c r="C606" s="84"/>
      <c r="D606" s="68"/>
      <c r="E606" s="68"/>
      <c r="F606" s="68"/>
      <c r="G606" s="7"/>
      <c r="H606" s="7"/>
      <c r="I606" s="7"/>
      <c r="J606" s="5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s="79" customFormat="1" ht="16.5" customHeight="1">
      <c r="A607" s="83"/>
      <c r="B607" s="7"/>
      <c r="C607" s="84"/>
      <c r="D607" s="68"/>
      <c r="E607" s="68"/>
      <c r="F607" s="68"/>
      <c r="G607" s="7"/>
      <c r="H607" s="7"/>
      <c r="I607" s="7"/>
      <c r="J607" s="5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s="79" customFormat="1" ht="16.5" customHeight="1">
      <c r="A608" s="83"/>
      <c r="B608" s="7"/>
      <c r="C608" s="84"/>
      <c r="D608" s="68"/>
      <c r="E608" s="68"/>
      <c r="F608" s="68"/>
      <c r="G608" s="7"/>
      <c r="H608" s="7"/>
      <c r="I608" s="7"/>
      <c r="J608" s="5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s="79" customFormat="1" ht="16.5" customHeight="1">
      <c r="A609" s="83"/>
      <c r="B609" s="7"/>
      <c r="C609" s="84"/>
      <c r="D609" s="68"/>
      <c r="E609" s="68"/>
      <c r="F609" s="68"/>
      <c r="G609" s="7"/>
      <c r="H609" s="7"/>
      <c r="I609" s="7"/>
      <c r="J609" s="5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s="79" customFormat="1" ht="16.5" customHeight="1">
      <c r="A610" s="83"/>
      <c r="B610" s="7"/>
      <c r="C610" s="84"/>
      <c r="D610" s="68"/>
      <c r="E610" s="68"/>
      <c r="F610" s="68"/>
      <c r="G610" s="7"/>
      <c r="H610" s="7"/>
      <c r="I610" s="7"/>
      <c r="J610" s="5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s="79" customFormat="1" ht="16.5" customHeight="1">
      <c r="A611" s="83"/>
      <c r="B611" s="7"/>
      <c r="C611" s="84"/>
      <c r="D611" s="68"/>
      <c r="E611" s="68"/>
      <c r="F611" s="68"/>
      <c r="G611" s="7"/>
      <c r="H611" s="7"/>
      <c r="I611" s="7"/>
      <c r="J611" s="5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s="79" customFormat="1" ht="16.5" customHeight="1">
      <c r="A612" s="83"/>
      <c r="B612" s="7"/>
      <c r="C612" s="84"/>
      <c r="D612" s="68"/>
      <c r="E612" s="68"/>
      <c r="F612" s="68"/>
      <c r="G612" s="7"/>
      <c r="H612" s="7"/>
      <c r="I612" s="7"/>
      <c r="J612" s="5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s="79" customFormat="1" ht="16.5" customHeight="1">
      <c r="A613" s="83"/>
      <c r="B613" s="7"/>
      <c r="C613" s="84"/>
      <c r="D613" s="68"/>
      <c r="E613" s="68"/>
      <c r="F613" s="68"/>
      <c r="G613" s="7"/>
      <c r="H613" s="7"/>
      <c r="I613" s="7"/>
      <c r="J613" s="5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s="79" customFormat="1" ht="16.5" customHeight="1">
      <c r="A614" s="83"/>
      <c r="B614" s="7"/>
      <c r="C614" s="84"/>
      <c r="D614" s="68"/>
      <c r="E614" s="68"/>
      <c r="F614" s="68"/>
      <c r="G614" s="7"/>
      <c r="H614" s="7"/>
      <c r="I614" s="7"/>
      <c r="J614" s="5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s="79" customFormat="1" ht="16.5" customHeight="1">
      <c r="A615" s="83"/>
      <c r="B615" s="7"/>
      <c r="C615" s="84"/>
      <c r="D615" s="68"/>
      <c r="E615" s="68"/>
      <c r="F615" s="68"/>
      <c r="G615" s="7"/>
      <c r="H615" s="7"/>
      <c r="I615" s="7"/>
      <c r="J615" s="5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s="79" customFormat="1" ht="16.5" customHeight="1">
      <c r="A616" s="83"/>
      <c r="B616" s="7"/>
      <c r="C616" s="84"/>
      <c r="D616" s="68"/>
      <c r="E616" s="68"/>
      <c r="F616" s="68"/>
      <c r="G616" s="7"/>
      <c r="H616" s="7"/>
      <c r="I616" s="7"/>
      <c r="J616" s="5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s="79" customFormat="1" ht="16.5" customHeight="1">
      <c r="A617" s="83"/>
      <c r="B617" s="7"/>
      <c r="C617" s="84"/>
      <c r="D617" s="68"/>
      <c r="E617" s="68"/>
      <c r="F617" s="68"/>
      <c r="G617" s="7"/>
      <c r="H617" s="7"/>
      <c r="I617" s="7"/>
      <c r="J617" s="5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s="79" customFormat="1" ht="16.5" customHeight="1">
      <c r="A618" s="83"/>
      <c r="B618" s="7"/>
      <c r="C618" s="84"/>
      <c r="D618" s="68"/>
      <c r="E618" s="68"/>
      <c r="F618" s="68"/>
      <c r="G618" s="7"/>
      <c r="H618" s="7"/>
      <c r="I618" s="7"/>
      <c r="J618" s="5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s="79" customFormat="1" ht="16.5" customHeight="1">
      <c r="A619" s="83"/>
      <c r="B619" s="7"/>
      <c r="C619" s="84"/>
      <c r="D619" s="68"/>
      <c r="E619" s="68"/>
      <c r="F619" s="68"/>
      <c r="G619" s="7"/>
      <c r="H619" s="7"/>
      <c r="I619" s="7"/>
      <c r="J619" s="5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s="79" customFormat="1" ht="16.5" customHeight="1">
      <c r="A620" s="83"/>
      <c r="B620" s="7"/>
      <c r="C620" s="84"/>
      <c r="D620" s="68"/>
      <c r="E620" s="68"/>
      <c r="F620" s="68"/>
      <c r="G620" s="7"/>
      <c r="H620" s="7"/>
      <c r="I620" s="7"/>
      <c r="J620" s="5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s="79" customFormat="1" ht="16.5" customHeight="1">
      <c r="A621" s="83"/>
      <c r="B621" s="7"/>
      <c r="C621" s="84"/>
      <c r="D621" s="68"/>
      <c r="E621" s="68"/>
      <c r="F621" s="68"/>
      <c r="G621" s="7"/>
      <c r="H621" s="7"/>
      <c r="I621" s="7"/>
      <c r="J621" s="5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s="79" customFormat="1" ht="16.5" customHeight="1">
      <c r="A622" s="83"/>
      <c r="B622" s="7"/>
      <c r="C622" s="84"/>
      <c r="D622" s="68"/>
      <c r="E622" s="68"/>
      <c r="F622" s="68"/>
      <c r="G622" s="7"/>
      <c r="H622" s="7"/>
      <c r="I622" s="7"/>
      <c r="J622" s="5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s="79" customFormat="1" ht="16.5" customHeight="1">
      <c r="A623" s="83"/>
      <c r="B623" s="7"/>
      <c r="C623" s="84"/>
      <c r="D623" s="68"/>
      <c r="E623" s="68"/>
      <c r="F623" s="68"/>
      <c r="G623" s="7"/>
      <c r="H623" s="7"/>
      <c r="I623" s="7"/>
      <c r="J623" s="5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s="79" customFormat="1" ht="16.5" customHeight="1">
      <c r="A624" s="83"/>
      <c r="B624" s="7"/>
      <c r="C624" s="84"/>
      <c r="D624" s="68"/>
      <c r="E624" s="68"/>
      <c r="F624" s="68"/>
      <c r="G624" s="7"/>
      <c r="H624" s="7"/>
      <c r="I624" s="7"/>
      <c r="J624" s="5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s="79" customFormat="1" ht="16.5" customHeight="1">
      <c r="A625" s="83"/>
      <c r="B625" s="7"/>
      <c r="C625" s="84"/>
      <c r="D625" s="68"/>
      <c r="E625" s="68"/>
      <c r="F625" s="68"/>
      <c r="G625" s="7"/>
      <c r="H625" s="7"/>
      <c r="I625" s="7"/>
      <c r="J625" s="5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s="79" customFormat="1" ht="16.5" customHeight="1">
      <c r="A626" s="83"/>
      <c r="B626" s="7"/>
      <c r="C626" s="84"/>
      <c r="D626" s="68"/>
      <c r="E626" s="68"/>
      <c r="F626" s="68"/>
      <c r="G626" s="7"/>
      <c r="H626" s="7"/>
      <c r="I626" s="7"/>
      <c r="J626" s="5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3" ht="16.5" customHeight="1">
      <c r="A627" s="83"/>
      <c r="C627" s="84"/>
    </row>
    <row r="628" spans="1:29" s="68" customFormat="1" ht="16.5" customHeight="1">
      <c r="A628" s="83"/>
      <c r="B628" s="7"/>
      <c r="C628" s="84"/>
      <c r="G628" s="7"/>
      <c r="H628" s="7"/>
      <c r="I628" s="7"/>
      <c r="J628" s="5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s="68" customFormat="1" ht="16.5" customHeight="1">
      <c r="A629" s="83"/>
      <c r="B629" s="7"/>
      <c r="C629" s="84"/>
      <c r="G629" s="7"/>
      <c r="H629" s="7"/>
      <c r="I629" s="7"/>
      <c r="J629" s="5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s="68" customFormat="1" ht="16.5" customHeight="1">
      <c r="A630" s="83"/>
      <c r="B630" s="7"/>
      <c r="C630" s="84"/>
      <c r="G630" s="7"/>
      <c r="H630" s="7"/>
      <c r="I630" s="7"/>
      <c r="J630" s="5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s="68" customFormat="1" ht="16.5" customHeight="1">
      <c r="A631" s="83"/>
      <c r="B631" s="7"/>
      <c r="C631" s="84"/>
      <c r="G631" s="7"/>
      <c r="H631" s="7"/>
      <c r="I631" s="7"/>
      <c r="J631" s="5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s="68" customFormat="1" ht="16.5" customHeight="1">
      <c r="A632" s="83"/>
      <c r="B632" s="7"/>
      <c r="C632" s="84"/>
      <c r="G632" s="7"/>
      <c r="H632" s="7"/>
      <c r="I632" s="7"/>
      <c r="J632" s="5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s="68" customFormat="1" ht="16.5" customHeight="1">
      <c r="A633" s="83"/>
      <c r="B633" s="7"/>
      <c r="C633" s="84"/>
      <c r="G633" s="7"/>
      <c r="H633" s="7"/>
      <c r="I633" s="7"/>
      <c r="J633" s="5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s="68" customFormat="1" ht="16.5" customHeight="1">
      <c r="A634" s="83"/>
      <c r="B634" s="7"/>
      <c r="C634" s="84"/>
      <c r="G634" s="7"/>
      <c r="H634" s="7"/>
      <c r="I634" s="7"/>
      <c r="J634" s="5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s="68" customFormat="1" ht="16.5" customHeight="1">
      <c r="A635" s="83"/>
      <c r="B635" s="7"/>
      <c r="C635" s="84"/>
      <c r="G635" s="7"/>
      <c r="H635" s="7"/>
      <c r="I635" s="7"/>
      <c r="J635" s="5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s="68" customFormat="1" ht="16.5" customHeight="1">
      <c r="A636" s="83"/>
      <c r="B636" s="7"/>
      <c r="C636" s="84"/>
      <c r="G636" s="7"/>
      <c r="H636" s="7"/>
      <c r="I636" s="7"/>
      <c r="J636" s="5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s="68" customFormat="1" ht="16.5" customHeight="1">
      <c r="A637" s="83"/>
      <c r="B637" s="7"/>
      <c r="C637" s="7"/>
      <c r="G637" s="7"/>
      <c r="H637" s="7"/>
      <c r="I637" s="7"/>
      <c r="J637" s="5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s="68" customFormat="1" ht="16.5" customHeight="1">
      <c r="A638" s="83"/>
      <c r="B638" s="7"/>
      <c r="C638" s="7"/>
      <c r="G638" s="7"/>
      <c r="H638" s="7"/>
      <c r="I638" s="7"/>
      <c r="J638" s="5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</sheetData>
  <sheetProtection/>
  <mergeCells count="104">
    <mergeCell ref="B382:B383"/>
    <mergeCell ref="B405:B406"/>
    <mergeCell ref="B432:B433"/>
    <mergeCell ref="B254:B255"/>
    <mergeCell ref="B278:B279"/>
    <mergeCell ref="B298:B299"/>
    <mergeCell ref="B321:B322"/>
    <mergeCell ref="B338:B339"/>
    <mergeCell ref="B362:B363"/>
    <mergeCell ref="A150:A151"/>
    <mergeCell ref="B150:B151"/>
    <mergeCell ref="B170:B171"/>
    <mergeCell ref="B193:B194"/>
    <mergeCell ref="B212:B213"/>
    <mergeCell ref="B235:B236"/>
    <mergeCell ref="A170:A171"/>
    <mergeCell ref="A193:A194"/>
    <mergeCell ref="A212:A213"/>
    <mergeCell ref="A235:A236"/>
    <mergeCell ref="A43:A44"/>
    <mergeCell ref="B43:B44"/>
    <mergeCell ref="A24:A25"/>
    <mergeCell ref="B24:B25"/>
    <mergeCell ref="A125:A126"/>
    <mergeCell ref="B125:B126"/>
    <mergeCell ref="A104:A105"/>
    <mergeCell ref="B104:B105"/>
    <mergeCell ref="A84:A85"/>
    <mergeCell ref="B84:B85"/>
    <mergeCell ref="A66:A67"/>
    <mergeCell ref="B66:B67"/>
    <mergeCell ref="D405:F405"/>
    <mergeCell ref="H405:O405"/>
    <mergeCell ref="P405:T405"/>
    <mergeCell ref="D432:F432"/>
    <mergeCell ref="H432:O432"/>
    <mergeCell ref="P432:T432"/>
    <mergeCell ref="D362:F362"/>
    <mergeCell ref="H362:O362"/>
    <mergeCell ref="P362:T362"/>
    <mergeCell ref="D382:F382"/>
    <mergeCell ref="H382:O382"/>
    <mergeCell ref="P382:T382"/>
    <mergeCell ref="D321:F321"/>
    <mergeCell ref="H321:O321"/>
    <mergeCell ref="P321:T321"/>
    <mergeCell ref="D338:F338"/>
    <mergeCell ref="H338:O338"/>
    <mergeCell ref="P338:T338"/>
    <mergeCell ref="D278:F278"/>
    <mergeCell ref="H278:O278"/>
    <mergeCell ref="P278:T278"/>
    <mergeCell ref="D298:F298"/>
    <mergeCell ref="H298:O298"/>
    <mergeCell ref="P298:T298"/>
    <mergeCell ref="D235:F235"/>
    <mergeCell ref="H235:O235"/>
    <mergeCell ref="P235:T235"/>
    <mergeCell ref="D254:F254"/>
    <mergeCell ref="H254:O254"/>
    <mergeCell ref="P254:T254"/>
    <mergeCell ref="D193:F193"/>
    <mergeCell ref="H193:O193"/>
    <mergeCell ref="P193:T193"/>
    <mergeCell ref="D212:F212"/>
    <mergeCell ref="H212:O212"/>
    <mergeCell ref="P212:T212"/>
    <mergeCell ref="D150:F150"/>
    <mergeCell ref="H150:O150"/>
    <mergeCell ref="P150:T150"/>
    <mergeCell ref="D170:F170"/>
    <mergeCell ref="H170:O170"/>
    <mergeCell ref="P170:T170"/>
    <mergeCell ref="D104:F104"/>
    <mergeCell ref="H104:O104"/>
    <mergeCell ref="P104:T104"/>
    <mergeCell ref="D125:F125"/>
    <mergeCell ref="H125:O125"/>
    <mergeCell ref="P125:T125"/>
    <mergeCell ref="D66:F66"/>
    <mergeCell ref="H66:O66"/>
    <mergeCell ref="P66:T66"/>
    <mergeCell ref="D84:F84"/>
    <mergeCell ref="H84:O84"/>
    <mergeCell ref="P84:T84"/>
    <mergeCell ref="B8:C8"/>
    <mergeCell ref="B9:C9"/>
    <mergeCell ref="D24:F24"/>
    <mergeCell ref="H24:O24"/>
    <mergeCell ref="P24:T24"/>
    <mergeCell ref="A465:G465"/>
    <mergeCell ref="I465:J465"/>
    <mergeCell ref="D43:F43"/>
    <mergeCell ref="H43:O43"/>
    <mergeCell ref="P43:T43"/>
    <mergeCell ref="A254:A255"/>
    <mergeCell ref="A278:A279"/>
    <mergeCell ref="A432:A433"/>
    <mergeCell ref="A298:A299"/>
    <mergeCell ref="A321:A322"/>
    <mergeCell ref="A338:A339"/>
    <mergeCell ref="A362:A363"/>
    <mergeCell ref="A382:A383"/>
    <mergeCell ref="A405:A406"/>
  </mergeCells>
  <printOptions/>
  <pageMargins left="0.5511811023622047" right="0.31496062992125984" top="0" bottom="0" header="0" footer="0"/>
  <pageSetup fitToHeight="12" horizontalDpi="600" verticalDpi="600" orientation="landscape" paperSize="9" scale="60" r:id="rId2"/>
  <rowBreaks count="10" manualBreakCount="10">
    <brk id="60" max="15" man="1"/>
    <brk id="99" max="17" man="1"/>
    <brk id="144" max="15" man="1"/>
    <brk id="188" max="15" man="1"/>
    <brk id="229" max="15" man="1"/>
    <brk id="273" max="19" man="1"/>
    <brk id="316" max="15" man="1"/>
    <brk id="357" max="20" man="1"/>
    <brk id="400" max="20" man="1"/>
    <brk id="452" max="20" man="1"/>
  </rowBreaks>
  <ignoredErrors>
    <ignoredError sqref="C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Лунгу Алла Игоревна</dc:creator>
  <cp:keywords/>
  <dc:description/>
  <cp:lastModifiedBy>miluykov</cp:lastModifiedBy>
  <cp:lastPrinted>2023-04-06T11:50:43Z</cp:lastPrinted>
  <dcterms:created xsi:type="dcterms:W3CDTF">2019-07-22T04:42:19Z</dcterms:created>
  <dcterms:modified xsi:type="dcterms:W3CDTF">2023-10-17T10:47:05Z</dcterms:modified>
  <cp:category/>
  <cp:version/>
  <cp:contentType/>
  <cp:contentStatus/>
</cp:coreProperties>
</file>