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9165" tabRatio="916" firstSheet="3" activeTab="3"/>
  </bookViews>
  <sheets>
    <sheet name="накоп. вед.   1-4 весна" sheetId="1" state="hidden" r:id="rId1"/>
    <sheet name="меню 12 дней  5-11 кл (2)" sheetId="2" state="hidden" r:id="rId2"/>
    <sheet name="меню 12 дней  5-11 кл (3)" sheetId="3" state="hidden" r:id="rId3"/>
    <sheet name="1.09.2023г. 70 руб.  " sheetId="4" r:id="rId4"/>
    <sheet name="меню 12 дней  5-11 кл  " sheetId="5" state="hidden" r:id="rId5"/>
  </sheets>
  <definedNames>
    <definedName name="_xlnm.Print_Area" localSheetId="3">'1.09.2023г. 70 руб.  '!$A$1:$DR$356</definedName>
    <definedName name="_xlnm.Print_Area" localSheetId="4">'меню 12 дней  5-11 кл  '!$A$1:$O$476</definedName>
    <definedName name="_xlnm.Print_Area" localSheetId="1">'меню 12 дней  5-11 кл (2)'!$A$1:$O$479</definedName>
    <definedName name="_xlnm.Print_Area" localSheetId="2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<sst xmlns="http://schemas.openxmlformats.org/spreadsheetml/2006/main" count="2647" uniqueCount="481">
  <si>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</si>
  <si>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</si>
  <si>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</si>
  <si>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</si>
  <si>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</si>
  <si>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</si>
  <si>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</si>
  <si>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</si>
  <si>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</si>
  <si>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</si>
  <si>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</si>
  <si>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</si>
  <si>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</si>
  <si>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</si>
  <si>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</si>
  <si>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</si>
  <si>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</si>
  <si>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</si>
  <si>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</si>
  <si>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</si>
  <si>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</si>
  <si>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</si>
  <si>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</si>
  <si>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</si>
  <si>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</si>
  <si>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</si>
  <si>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</si>
  <si>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</si>
  <si>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</si>
  <si>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</si>
  <si>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</si>
  <si>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</si>
  <si>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</si>
  <si>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</si>
  <si>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</si>
  <si>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</si>
  <si>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</si>
  <si>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</si>
  <si>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</si>
  <si>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</si>
  <si>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</si>
  <si>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</si>
  <si>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</si>
  <si>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</si>
  <si>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</si>
  <si>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</si>
  <si>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</si>
  <si>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</si>
  <si>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</si>
  <si>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</si>
  <si>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</si>
  <si>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</si>
  <si>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</si>
  <si>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</si>
  <si>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</si>
  <si>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</si>
  <si>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</si>
  <si>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</si>
  <si>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</si>
  <si>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</si>
  <si>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</si>
  <si>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</si>
  <si>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</si>
  <si>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</si>
  <si>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</si>
  <si>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</si>
  <si>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</si>
  <si>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</si>
  <si>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</si>
  <si>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</si>
  <si>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</si>
  <si>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</si>
  <si>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</si>
  <si>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</si>
  <si>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</si>
  <si>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</si>
  <si>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</si>
  <si>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</si>
  <si>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</si>
  <si>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</si>
  <si>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</si>
  <si>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</si>
  <si>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</si>
  <si>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</si>
  <si>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</si>
  <si>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</si>
  <si>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</si>
  <si>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</si>
  <si>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</si>
  <si>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</si>
  <si>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</si>
  <si>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</si>
  <si>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</si>
  <si>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</si>
  <si>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</si>
  <si>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</si>
  <si>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</si>
  <si>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</si>
  <si>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</si>
  <si>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</si>
  <si>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</si>
  <si>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</si>
  <si>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</si>
  <si>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</si>
  <si>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</si>
  <si>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</si>
  <si>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</si>
  <si>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</si>
  <si>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</si>
  <si>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</si>
  <si>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</si>
  <si>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</si>
  <si>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</si>
  <si>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</si>
  <si>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</si>
  <si>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</si>
  <si>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</si>
  <si>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</si>
  <si>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</si>
  <si>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</si>
  <si>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</si>
  <si>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</si>
  <si>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</si>
  <si>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</si>
  <si>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</si>
  <si>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</si>
  <si>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</si>
  <si>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</si>
  <si>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</si>
  <si>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</si>
  <si>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</si>
  <si>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</si>
  <si>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</si>
  <si>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</si>
  <si>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</si>
  <si>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</si>
  <si>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</si>
  <si>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</si>
  <si>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</si>
  <si>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</si>
  <si>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</si>
  <si>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</si>
  <si>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</si>
  <si>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</si>
  <si>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</si>
  <si>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</si>
  <si>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</si>
  <si>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</si>
  <si>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</si>
  <si>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</si>
  <si>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</si>
  <si>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</si>
  <si>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</si>
  <si>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</si>
  <si>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</si>
  <si>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</si>
  <si>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</si>
  <si>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</si>
  <si>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</si>
  <si>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</si>
  <si>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</si>
  <si>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</si>
  <si>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</si>
  <si>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</si>
  <si>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</si>
  <si>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</si>
  <si>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</si>
  <si>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</si>
  <si>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</si>
  <si>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</si>
  <si>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</si>
  <si>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</si>
  <si>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</si>
  <si>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</si>
  <si>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</si>
  <si>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</si>
  <si>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</si>
  <si>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</si>
  <si>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</si>
  <si>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</si>
  <si>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</si>
  <si>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</si>
  <si>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</si>
  <si>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</si>
  <si>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</si>
  <si>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</si>
  <si>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</si>
  <si>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</si>
  <si>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</si>
  <si>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</si>
  <si>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</si>
  <si>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</si>
  <si>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</si>
  <si>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</si>
  <si>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</si>
  <si>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</si>
  <si>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</si>
  <si>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</si>
  <si>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</si>
  <si>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</si>
  <si>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</si>
  <si>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</si>
  <si>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</si>
  <si>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</si>
  <si>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</si>
  <si>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</si>
  <si>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</si>
  <si>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</si>
  <si>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</si>
  <si>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</si>
  <si>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</si>
  <si>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</si>
  <si>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</si>
  <si>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</si>
  <si>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</si>
  <si>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</si>
  <si>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</si>
  <si>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</si>
  <si>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</si>
  <si>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</si>
  <si>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</si>
  <si>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</si>
  <si>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</si>
  <si>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</si>
  <si>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</si>
  <si>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</si>
  <si>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</si>
  <si>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</si>
  <si>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</si>
  <si>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</si>
  <si>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</si>
  <si>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</si>
  <si>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</si>
  <si>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</si>
  <si>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</si>
  <si>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</si>
  <si>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</si>
  <si>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</si>
  <si>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</si>
  <si>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</si>
  <si>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</si>
  <si>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</si>
  <si>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</si>
  <si>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</si>
  <si>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</si>
  <si>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</si>
  <si>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</si>
  <si>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</si>
  <si>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</si>
  <si>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</si>
  <si>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</si>
  <si>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</si>
  <si>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</si>
  <si>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</si>
  <si>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</si>
  <si>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</si>
  <si>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</si>
  <si>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</si>
  <si>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</si>
  <si>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</si>
  <si>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</si>
  <si>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</si>
  <si>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</si>
  <si>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</si>
  <si>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</si>
  <si>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</si>
  <si>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</si>
  <si>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</si>
  <si>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</si>
  <si>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</si>
  <si>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</si>
  <si>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</si>
  <si>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</si>
  <si>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</si>
  <si>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</si>
  <si>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</si>
  <si>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</si>
  <si>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</si>
  <si>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</si>
  <si>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</si>
  <si>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</si>
  <si>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</si>
  <si>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</si>
  <si>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</si>
  <si>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</si>
  <si>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</si>
  <si>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</si>
  <si>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</si>
  <si>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</si>
  <si>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</si>
  <si>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</si>
  <si>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</si>
  <si>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</si>
  <si>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</si>
  <si>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</si>
  <si>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</si>
  <si>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</si>
  <si>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</si>
  <si>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</si>
  <si>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</si>
  <si>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</si>
  <si>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</si>
  <si>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</si>
  <si>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</si>
  <si>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</si>
  <si>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</si>
  <si>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</si>
  <si>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</si>
  <si>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</si>
  <si>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</si>
  <si>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</si>
  <si>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</si>
  <si>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</si>
  <si>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</si>
  <si>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</si>
  <si>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</si>
  <si>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</si>
  <si>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</si>
  <si>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</si>
  <si>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</si>
  <si>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</si>
  <si>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</si>
  <si>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</si>
  <si>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</si>
  <si>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</si>
  <si>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</si>
  <si>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</si>
  <si>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</si>
  <si>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</si>
  <si>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</si>
  <si>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</si>
  <si>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</si>
  <si>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</si>
  <si>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</si>
  <si>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</si>
  <si>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</si>
  <si>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</si>
  <si>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</si>
  <si>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</si>
  <si>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</si>
  <si>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</si>
  <si>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</si>
  <si>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</si>
  <si>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</si>
  <si>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</si>
  <si>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</si>
  <si>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</si>
  <si>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</si>
  <si>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</si>
  <si>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</si>
  <si>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</si>
  <si>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</si>
  <si>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</si>
  <si>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Итого</t>
  </si>
  <si>
    <t xml:space="preserve">Итого </t>
  </si>
  <si>
    <t>Хлеб пшеничный в/с</t>
  </si>
  <si>
    <t>День:         четверг</t>
  </si>
  <si>
    <t>Сезон:   осенне-зимний</t>
  </si>
  <si>
    <t>Неделя:  вторая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</si>
  <si>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</si>
  <si>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</si>
  <si>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Неделя: первая</t>
  </si>
  <si>
    <t xml:space="preserve">ВСЕГО ЗАВТРАК  ЗА 12 ДНЕЙ :                             </t>
  </si>
  <si>
    <r>
      <t xml:space="preserve"> </t>
    </r>
    <r>
      <rPr>
        <b/>
        <i/>
        <sz val="14"/>
        <rFont val="Times New Roman"/>
        <family val="1"/>
      </rPr>
      <t>в среднем за один день (завтрак)</t>
    </r>
    <r>
      <rPr>
        <b/>
        <sz val="14"/>
        <rFont val="Times New Roman"/>
        <family val="1"/>
      </rPr>
      <t xml:space="preserve"> </t>
    </r>
  </si>
  <si>
    <t>для обучающихся 5-11 классов</t>
  </si>
  <si>
    <t>День:     суббота</t>
  </si>
  <si>
    <t>Каша молочная манная с маслом сливочным</t>
  </si>
  <si>
    <t>День:     понедельник</t>
  </si>
  <si>
    <t>для обучающихся 1-4 классов</t>
  </si>
  <si>
    <t xml:space="preserve">ВСЕГО ЗАВТРАК  ЗА 10 ДНЕЙ :                             </t>
  </si>
  <si>
    <t>Чай с сахаром и лимоном</t>
  </si>
  <si>
    <t>День:      среда</t>
  </si>
  <si>
    <t xml:space="preserve">  </t>
  </si>
  <si>
    <t xml:space="preserve">Каша молочная пшеничная с маслом сливочным </t>
  </si>
  <si>
    <t xml:space="preserve">Чай с молоком </t>
  </si>
  <si>
    <t>Минеральные вещества, мг</t>
  </si>
  <si>
    <t>Са</t>
  </si>
  <si>
    <t>Mg</t>
  </si>
  <si>
    <t>P</t>
  </si>
  <si>
    <t>Fe</t>
  </si>
  <si>
    <t>Витамины, мг</t>
  </si>
  <si>
    <t>B1</t>
  </si>
  <si>
    <t>C</t>
  </si>
  <si>
    <t>F</t>
  </si>
  <si>
    <t>E</t>
  </si>
  <si>
    <t>185/15</t>
  </si>
  <si>
    <t>Макароны с сыром</t>
  </si>
  <si>
    <t>ттк453</t>
  </si>
  <si>
    <t>nnr453</t>
  </si>
  <si>
    <t>тк3</t>
  </si>
  <si>
    <t>тк27</t>
  </si>
  <si>
    <t>ттк459</t>
  </si>
  <si>
    <t>тк10</t>
  </si>
  <si>
    <t>ттк424</t>
  </si>
  <si>
    <t>тк54</t>
  </si>
  <si>
    <t>Неделя:     первая</t>
  </si>
  <si>
    <t xml:space="preserve">консервы  овощные,  хлеб пшеничный  йодированный. </t>
  </si>
  <si>
    <t>Каша молочная рисовая с маслом сл.</t>
  </si>
  <si>
    <t>185/15/5</t>
  </si>
  <si>
    <t>Омлет натуральный</t>
  </si>
  <si>
    <t>Яйцо отварное</t>
  </si>
  <si>
    <t>Какао  с молоком</t>
  </si>
  <si>
    <t>тк92</t>
  </si>
  <si>
    <t xml:space="preserve">Картофельное пюре </t>
  </si>
  <si>
    <t>ттк403</t>
  </si>
  <si>
    <t>Хлеб  ржаной"Дарницкий"</t>
  </si>
  <si>
    <t>ттк258</t>
  </si>
  <si>
    <t xml:space="preserve">Плов  из птицы </t>
  </si>
  <si>
    <t>Рыба запеченая с картофелем по- русски</t>
  </si>
  <si>
    <t>Булочка дорожная</t>
  </si>
  <si>
    <t>ттк266</t>
  </si>
  <si>
    <t xml:space="preserve"> Кнели из птицы </t>
  </si>
  <si>
    <t>А</t>
  </si>
  <si>
    <t>Овощи конс. (огурец) порционно</t>
  </si>
  <si>
    <t>Отвар из смеси сухофруктов</t>
  </si>
  <si>
    <t>пищевых продуктов, приложение 11  СанПиН 2.3/2.4.3590-20)</t>
  </si>
  <si>
    <t>Сезон:   осенне-весенний</t>
  </si>
  <si>
    <t>Батон столовый</t>
  </si>
  <si>
    <t>ттк6</t>
  </si>
  <si>
    <t>Котлета рыбная(минтай)</t>
  </si>
  <si>
    <t>тк36</t>
  </si>
  <si>
    <t>ттк2а</t>
  </si>
  <si>
    <t>Запеканка картофельная с печенью и сметаной</t>
  </si>
  <si>
    <t>Д</t>
  </si>
  <si>
    <t>Минеральн. вещ-ва, мг</t>
  </si>
  <si>
    <t>К</t>
  </si>
  <si>
    <t>Se,        мкг</t>
  </si>
  <si>
    <t>F,        мкг</t>
  </si>
  <si>
    <t>В2</t>
  </si>
  <si>
    <t>Йод,мкг</t>
  </si>
  <si>
    <t>№ рецептуры</t>
  </si>
  <si>
    <t>ттк№233</t>
  </si>
  <si>
    <t xml:space="preserve">Сыр Российский порционно </t>
  </si>
  <si>
    <t>ттк243</t>
  </si>
  <si>
    <t>Напиток "Здоровье"(чай с шиповн.)</t>
  </si>
  <si>
    <t>ттк239</t>
  </si>
  <si>
    <t>Хлеб "Пшеничный" йодированный в/с</t>
  </si>
  <si>
    <t>тк35</t>
  </si>
  <si>
    <t xml:space="preserve">Чай с сахаром </t>
  </si>
  <si>
    <t xml:space="preserve">Напиток кофейный с молоком  </t>
  </si>
  <si>
    <t>1 вариант</t>
  </si>
  <si>
    <t>2 вариант</t>
  </si>
  <si>
    <t>скур.т8</t>
  </si>
  <si>
    <t>тк227</t>
  </si>
  <si>
    <t>Минтай тушеный в томате с овощами</t>
  </si>
  <si>
    <t>ттк4а</t>
  </si>
  <si>
    <t>таб.9      Скурихин</t>
  </si>
  <si>
    <t>Фрукты свежие(яблоко)</t>
  </si>
  <si>
    <t>Биточки из минтая с творогом</t>
  </si>
  <si>
    <t>ттк519</t>
  </si>
  <si>
    <t>ттк15</t>
  </si>
  <si>
    <t>Капуста тушенная</t>
  </si>
  <si>
    <t>ттк70</t>
  </si>
  <si>
    <t>Каша рисовая рассып.  с овощами на масле сл.</t>
  </si>
  <si>
    <t>ттк132</t>
  </si>
  <si>
    <t>ттк434</t>
  </si>
  <si>
    <t>тк424</t>
  </si>
  <si>
    <t>Макаронные изделия отварные с сыром</t>
  </si>
  <si>
    <t>таб.8      Скурихин</t>
  </si>
  <si>
    <t>Икра кабачковая (пром.)</t>
  </si>
  <si>
    <t>Хлеб  северный (с ламин)</t>
  </si>
  <si>
    <t xml:space="preserve">Напиток кофейный  с молоком  </t>
  </si>
  <si>
    <t>ттк442</t>
  </si>
  <si>
    <t xml:space="preserve">Каша  гречневая с овощами </t>
  </si>
  <si>
    <t xml:space="preserve">Овощи свежие (помидор) порционно </t>
  </si>
  <si>
    <t>тк174</t>
  </si>
  <si>
    <t>Запеканка рисовая с творогом со сгущенным молоком</t>
  </si>
  <si>
    <t>тк90</t>
  </si>
  <si>
    <t>Каша гречневая с луком</t>
  </si>
  <si>
    <t>Кисель "Витошка"</t>
  </si>
  <si>
    <t>Сосиска отварная молочная</t>
  </si>
  <si>
    <t>Колбаса  молочная отварная</t>
  </si>
  <si>
    <t>ттк319</t>
  </si>
  <si>
    <t>Ризотто школьное</t>
  </si>
  <si>
    <t>Напиток яблочный</t>
  </si>
  <si>
    <t>тк19</t>
  </si>
  <si>
    <t xml:space="preserve">         всеобуч  70руб.</t>
  </si>
  <si>
    <t>Печень жареная с маслом</t>
  </si>
  <si>
    <t>Ватрушка с творогом</t>
  </si>
  <si>
    <t>150/15</t>
  </si>
  <si>
    <t>ттк320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</si>
</sst>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60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0" fontId="10" fillId="0" borderId="33" xfId="53" applyFont="1" applyBorder="1" applyAlignment="1">
      <alignment vertical="center"/>
      <protection/>
    </xf>
    <xf numFmtId="0" fontId="9" fillId="32" borderId="17" xfId="53" applyFont="1" applyFill="1" applyBorder="1" applyAlignment="1">
      <alignment vertical="top" wrapText="1"/>
      <protection/>
    </xf>
    <xf numFmtId="2" fontId="9" fillId="32" borderId="17" xfId="53" applyNumberFormat="1" applyFont="1" applyFill="1" applyBorder="1" applyAlignment="1">
      <alignment horizontal="center" vertical="top" wrapText="1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32" borderId="18" xfId="53" applyFont="1" applyFill="1" applyBorder="1" applyAlignment="1">
      <alignment horizontal="center" vertical="top" wrapText="1"/>
      <protection/>
    </xf>
    <xf numFmtId="2" fontId="9" fillId="32" borderId="18" xfId="53" applyNumberFormat="1" applyFont="1" applyFill="1" applyBorder="1" applyAlignment="1">
      <alignment horizontal="center" vertical="top" wrapText="1"/>
      <protection/>
    </xf>
    <xf numFmtId="0" fontId="14" fillId="0" borderId="19" xfId="53" applyFont="1" applyBorder="1" applyAlignment="1">
      <alignment vertical="center"/>
      <protection/>
    </xf>
    <xf numFmtId="0" fontId="14" fillId="34" borderId="26" xfId="53" applyFont="1" applyFill="1" applyBorder="1" applyAlignment="1">
      <alignment vertical="top" wrapText="1"/>
      <protection/>
    </xf>
    <xf numFmtId="0" fontId="9" fillId="34" borderId="26" xfId="53" applyFont="1" applyFill="1" applyBorder="1" applyAlignment="1">
      <alignment horizontal="center" vertical="top" wrapText="1"/>
      <protection/>
    </xf>
    <xf numFmtId="2" fontId="9" fillId="34" borderId="26" xfId="53" applyNumberFormat="1" applyFont="1" applyFill="1" applyBorder="1" applyAlignment="1">
      <alignment horizontal="center" vertical="top" wrapText="1"/>
      <protection/>
    </xf>
    <xf numFmtId="2" fontId="9" fillId="34" borderId="27" xfId="53" applyNumberFormat="1" applyFont="1" applyFill="1" applyBorder="1" applyAlignment="1">
      <alignment horizontal="center" vertical="top" wrapText="1"/>
      <protection/>
    </xf>
    <xf numFmtId="2" fontId="9" fillId="0" borderId="17" xfId="53" applyNumberFormat="1" applyFont="1" applyFill="1" applyBorder="1" applyAlignment="1">
      <alignment horizontal="center" vertical="top" wrapText="1"/>
      <protection/>
    </xf>
    <xf numFmtId="0" fontId="9" fillId="0" borderId="18" xfId="53" applyFont="1" applyBorder="1" applyAlignment="1">
      <alignment vertical="top" wrapText="1"/>
      <protection/>
    </xf>
    <xf numFmtId="2" fontId="9" fillId="0" borderId="18" xfId="53" applyNumberFormat="1" applyFont="1" applyBorder="1" applyAlignment="1">
      <alignment horizontal="center" vertical="top" wrapText="1"/>
      <protection/>
    </xf>
    <xf numFmtId="0" fontId="9" fillId="32" borderId="18" xfId="53" applyNumberFormat="1" applyFont="1" applyFill="1" applyBorder="1" applyAlignment="1">
      <alignment horizontal="center" vertical="top" wrapText="1"/>
      <protection/>
    </xf>
    <xf numFmtId="2" fontId="10" fillId="0" borderId="19" xfId="53" applyNumberFormat="1" applyFont="1" applyBorder="1" applyAlignment="1">
      <alignment horizontal="center"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horizontal="center" vertical="top" wrapText="1"/>
      <protection/>
    </xf>
    <xf numFmtId="2" fontId="9" fillId="0" borderId="21" xfId="53" applyNumberFormat="1" applyFont="1" applyFill="1" applyBorder="1" applyAlignment="1">
      <alignment horizontal="center" vertical="top" wrapText="1"/>
      <protection/>
    </xf>
    <xf numFmtId="49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22" xfId="53" applyFont="1" applyFill="1" applyBorder="1" applyAlignment="1">
      <alignment vertical="top" wrapText="1"/>
      <protection/>
    </xf>
    <xf numFmtId="1" fontId="9" fillId="0" borderId="18" xfId="53" applyNumberFormat="1" applyFont="1" applyBorder="1" applyAlignment="1">
      <alignment horizontal="center" vertical="top" wrapText="1"/>
      <protection/>
    </xf>
    <xf numFmtId="0" fontId="9" fillId="34" borderId="23" xfId="53" applyFont="1" applyFill="1" applyBorder="1" applyAlignment="1">
      <alignment horizontal="center" vertical="top" wrapText="1"/>
      <protection/>
    </xf>
    <xf numFmtId="2" fontId="9" fillId="34" borderId="23" xfId="53" applyNumberFormat="1" applyFont="1" applyFill="1" applyBorder="1" applyAlignment="1">
      <alignment horizontal="center" vertical="top" wrapText="1"/>
      <protection/>
    </xf>
    <xf numFmtId="2" fontId="9" fillId="34" borderId="24" xfId="53" applyNumberFormat="1" applyFont="1" applyFill="1" applyBorder="1" applyAlignment="1">
      <alignment horizontal="center" vertical="top" wrapText="1"/>
      <protection/>
    </xf>
    <xf numFmtId="2" fontId="10" fillId="0" borderId="18" xfId="53" applyNumberFormat="1" applyFont="1" applyBorder="1" applyAlignment="1">
      <alignment horizontal="center" vertical="top" wrapText="1"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2" fontId="32" fillId="0" borderId="0" xfId="53" applyNumberFormat="1" applyFont="1">
      <alignment/>
      <protection/>
    </xf>
    <xf numFmtId="2" fontId="31" fillId="0" borderId="0" xfId="53" applyNumberFormat="1" applyFont="1">
      <alignment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2" fontId="10" fillId="0" borderId="17" xfId="53" applyNumberFormat="1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horizontal="center" vertical="top" wrapText="1"/>
      <protection/>
    </xf>
    <xf numFmtId="0" fontId="9" fillId="32" borderId="21" xfId="53" applyFont="1" applyFill="1" applyBorder="1" applyAlignment="1">
      <alignment vertical="top" wrapText="1"/>
      <protection/>
    </xf>
    <xf numFmtId="2" fontId="9" fillId="32" borderId="21" xfId="53" applyNumberFormat="1" applyFont="1" applyFill="1" applyBorder="1" applyAlignment="1">
      <alignment horizontal="center" vertical="top" wrapText="1"/>
      <protection/>
    </xf>
    <xf numFmtId="0" fontId="14" fillId="32" borderId="13" xfId="53" applyFont="1" applyFill="1" applyBorder="1" applyAlignment="1">
      <alignment vertical="top" wrapText="1"/>
      <protection/>
    </xf>
    <xf numFmtId="1" fontId="14" fillId="32" borderId="13" xfId="53" applyNumberFormat="1" applyFont="1" applyFill="1" applyBorder="1" applyAlignment="1">
      <alignment horizontal="center"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17" xfId="53" applyFont="1" applyBorder="1" applyAlignment="1">
      <alignment vertical="top" wrapText="1"/>
      <protection/>
    </xf>
    <xf numFmtId="2" fontId="14" fillId="0" borderId="13" xfId="53" applyNumberFormat="1" applyFont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2" fontId="9" fillId="0" borderId="20" xfId="53" applyNumberFormat="1" applyFont="1" applyFill="1" applyBorder="1" applyAlignment="1">
      <alignment horizontal="center" vertical="top" wrapText="1"/>
      <protection/>
    </xf>
    <xf numFmtId="2" fontId="9" fillId="0" borderId="20" xfId="53" applyNumberFormat="1" applyFont="1" applyBorder="1" applyAlignment="1">
      <alignment horizontal="center"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31" fillId="0" borderId="0" xfId="53" applyFont="1" applyBorder="1">
      <alignment/>
      <protection/>
    </xf>
    <xf numFmtId="0" fontId="9" fillId="32" borderId="21" xfId="53" applyFont="1" applyFill="1" applyBorder="1" applyAlignment="1">
      <alignment horizontal="center" vertical="top" wrapText="1"/>
      <protection/>
    </xf>
    <xf numFmtId="0" fontId="9" fillId="32" borderId="20" xfId="53" applyFont="1" applyFill="1" applyBorder="1" applyAlignment="1">
      <alignment vertical="top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1" fontId="9" fillId="32" borderId="13" xfId="53" applyNumberFormat="1" applyFont="1" applyFill="1" applyBorder="1" applyAlignment="1">
      <alignment horizontal="center" vertical="top" wrapText="1"/>
      <protection/>
    </xf>
    <xf numFmtId="2" fontId="9" fillId="32" borderId="20" xfId="53" applyNumberFormat="1" applyFont="1" applyFill="1" applyBorder="1" applyAlignment="1">
      <alignment horizontal="center" vertical="top" wrapText="1"/>
      <protection/>
    </xf>
    <xf numFmtId="0" fontId="31" fillId="0" borderId="0" xfId="53" applyFont="1" applyAlignment="1">
      <alignment horizontal="left"/>
      <protection/>
    </xf>
    <xf numFmtId="0" fontId="14" fillId="33" borderId="15" xfId="53" applyFont="1" applyFill="1" applyBorder="1" applyAlignment="1">
      <alignment vertical="top" wrapText="1"/>
      <protection/>
    </xf>
    <xf numFmtId="0" fontId="30" fillId="33" borderId="15" xfId="53" applyFont="1" applyFill="1" applyBorder="1" applyAlignment="1">
      <alignment horizontal="center" vertical="top" wrapText="1"/>
      <protection/>
    </xf>
    <xf numFmtId="2" fontId="14" fillId="33" borderId="15" xfId="53" applyNumberFormat="1" applyFont="1" applyFill="1" applyBorder="1" applyAlignment="1">
      <alignment horizontal="center" vertical="top" wrapText="1"/>
      <protection/>
    </xf>
    <xf numFmtId="2" fontId="9" fillId="0" borderId="36" xfId="53" applyNumberFormat="1" applyFont="1" applyFill="1" applyBorder="1" applyAlignment="1">
      <alignment horizontal="center" vertical="top" wrapText="1"/>
      <protection/>
    </xf>
    <xf numFmtId="0" fontId="9" fillId="0" borderId="22" xfId="53" applyFont="1" applyFill="1" applyBorder="1" applyAlignment="1">
      <alignment vertical="top" wrapText="1"/>
      <protection/>
    </xf>
    <xf numFmtId="2" fontId="9" fillId="0" borderId="24" xfId="53" applyNumberFormat="1" applyFont="1" applyFill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vertical="top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14" fillId="0" borderId="40" xfId="53" applyFont="1" applyBorder="1" applyAlignment="1">
      <alignment vertical="center"/>
      <protection/>
    </xf>
    <xf numFmtId="0" fontId="9" fillId="0" borderId="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horizontal="center"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49" fontId="9" fillId="0" borderId="0" xfId="53" applyNumberFormat="1" applyFont="1" applyFill="1" applyBorder="1" applyAlignment="1">
      <alignment horizontal="center"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center"/>
      <protection/>
    </xf>
    <xf numFmtId="0" fontId="9" fillId="0" borderId="0" xfId="53" applyFont="1" applyBorder="1">
      <alignment/>
      <protection/>
    </xf>
    <xf numFmtId="49" fontId="31" fillId="0" borderId="0" xfId="53" applyNumberFormat="1" applyFont="1" applyBorder="1">
      <alignment/>
      <protection/>
    </xf>
    <xf numFmtId="0" fontId="9" fillId="0" borderId="13" xfId="53" applyFont="1" applyBorder="1" applyAlignment="1">
      <alignment horizontal="center" vertical="top" wrapText="1"/>
      <protection/>
    </xf>
    <xf numFmtId="2" fontId="10" fillId="0" borderId="13" xfId="53" applyNumberFormat="1" applyFont="1" applyFill="1" applyBorder="1" applyAlignment="1">
      <alignment horizontal="center" vertical="top" wrapText="1"/>
      <protection/>
    </xf>
    <xf numFmtId="2" fontId="9" fillId="34" borderId="30" xfId="53" applyNumberFormat="1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16" fillId="0" borderId="21" xfId="53" applyFont="1" applyBorder="1" applyAlignment="1">
      <alignment vertical="top" wrapText="1"/>
      <protection/>
    </xf>
    <xf numFmtId="2" fontId="14" fillId="33" borderId="13" xfId="53" applyNumberFormat="1" applyFont="1" applyFill="1" applyBorder="1" applyAlignment="1">
      <alignment horizontal="center" vertical="top" wrapText="1"/>
      <protection/>
    </xf>
    <xf numFmtId="0" fontId="14" fillId="0" borderId="38" xfId="53" applyFont="1" applyBorder="1" applyAlignment="1">
      <alignment vertical="center"/>
      <protection/>
    </xf>
    <xf numFmtId="0" fontId="14" fillId="34" borderId="41" xfId="53" applyFont="1" applyFill="1" applyBorder="1" applyAlignment="1">
      <alignment vertical="top" wrapText="1"/>
      <protection/>
    </xf>
    <xf numFmtId="0" fontId="9" fillId="34" borderId="41" xfId="53" applyFont="1" applyFill="1" applyBorder="1" applyAlignment="1">
      <alignment horizontal="center" vertical="top" wrapText="1"/>
      <protection/>
    </xf>
    <xf numFmtId="2" fontId="9" fillId="34" borderId="41" xfId="53" applyNumberFormat="1" applyFont="1" applyFill="1" applyBorder="1" applyAlignment="1">
      <alignment horizontal="center" vertical="top" wrapText="1"/>
      <protection/>
    </xf>
    <xf numFmtId="2" fontId="9" fillId="34" borderId="42" xfId="53" applyNumberFormat="1" applyFont="1" applyFill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0" fontId="30" fillId="0" borderId="0" xfId="53" applyFont="1" applyAlignment="1">
      <alignment horizontal="left"/>
      <protection/>
    </xf>
    <xf numFmtId="0" fontId="9" fillId="0" borderId="36" xfId="53" applyFont="1" applyFill="1" applyBorder="1" applyAlignment="1">
      <alignment horizontal="center" vertical="top" wrapText="1"/>
      <protection/>
    </xf>
    <xf numFmtId="0" fontId="9" fillId="32" borderId="24" xfId="53" applyNumberFormat="1" applyFont="1" applyFill="1" applyBorder="1" applyAlignment="1">
      <alignment horizontal="center" vertical="top" wrapText="1"/>
      <protection/>
    </xf>
    <xf numFmtId="2" fontId="10" fillId="0" borderId="38" xfId="53" applyNumberFormat="1" applyFont="1" applyBorder="1" applyAlignment="1">
      <alignment horizontal="center" vertical="top" wrapText="1"/>
      <protection/>
    </xf>
    <xf numFmtId="0" fontId="31" fillId="0" borderId="13" xfId="53" applyFont="1" applyBorder="1">
      <alignment/>
      <protection/>
    </xf>
    <xf numFmtId="2" fontId="10" fillId="0" borderId="13" xfId="53" applyNumberFormat="1" applyFont="1" applyBorder="1" applyAlignment="1">
      <alignment horizontal="center"/>
      <protection/>
    </xf>
    <xf numFmtId="0" fontId="10" fillId="0" borderId="0" xfId="53" applyFont="1" applyBorder="1" applyAlignment="1">
      <alignment horizontal="left"/>
      <protection/>
    </xf>
    <xf numFmtId="0" fontId="30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2" fontId="10" fillId="0" borderId="0" xfId="53" applyNumberFormat="1" applyFont="1" applyBorder="1" applyAlignment="1">
      <alignment horizontal="center" vertical="top"/>
      <protection/>
    </xf>
    <xf numFmtId="0" fontId="33" fillId="34" borderId="22" xfId="53" applyFont="1" applyFill="1" applyBorder="1" applyAlignment="1">
      <alignment vertical="top" wrapText="1"/>
      <protection/>
    </xf>
    <xf numFmtId="0" fontId="16" fillId="32" borderId="17" xfId="53" applyFont="1" applyFill="1" applyBorder="1" applyAlignment="1">
      <alignment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16" fillId="32" borderId="20" xfId="53" applyFont="1" applyFill="1" applyBorder="1" applyAlignment="1">
      <alignment vertical="top" wrapText="1"/>
      <protection/>
    </xf>
    <xf numFmtId="0" fontId="33" fillId="0" borderId="13" xfId="53" applyFont="1" applyBorder="1" applyAlignment="1">
      <alignment vertical="center"/>
      <protection/>
    </xf>
    <xf numFmtId="0" fontId="33" fillId="0" borderId="0" xfId="53" applyFont="1" applyBorder="1" applyAlignment="1">
      <alignment vertical="center"/>
      <protection/>
    </xf>
    <xf numFmtId="0" fontId="33" fillId="34" borderId="43" xfId="53" applyFont="1" applyFill="1" applyBorder="1" applyAlignment="1">
      <alignment vertical="top" wrapText="1"/>
      <protection/>
    </xf>
    <xf numFmtId="0" fontId="16" fillId="0" borderId="0" xfId="53" applyFont="1" applyBorder="1" applyAlignment="1">
      <alignment vertical="top" wrapText="1"/>
      <protection/>
    </xf>
    <xf numFmtId="0" fontId="33" fillId="34" borderId="25" xfId="53" applyFont="1" applyFill="1" applyBorder="1" applyAlignment="1">
      <alignment vertical="top" wrapText="1"/>
      <protection/>
    </xf>
    <xf numFmtId="0" fontId="16" fillId="0" borderId="18" xfId="53" applyFont="1" applyFill="1" applyBorder="1" applyAlignment="1">
      <alignment vertical="top" wrapText="1"/>
      <protection/>
    </xf>
    <xf numFmtId="0" fontId="16" fillId="32" borderId="13" xfId="53" applyFont="1" applyFill="1" applyBorder="1" applyAlignment="1">
      <alignment vertical="top" wrapText="1"/>
      <protection/>
    </xf>
    <xf numFmtId="0" fontId="33" fillId="34" borderId="12" xfId="53" applyFont="1" applyFill="1" applyBorder="1" applyAlignment="1">
      <alignment vertical="top" wrapText="1"/>
      <protection/>
    </xf>
    <xf numFmtId="0" fontId="16" fillId="32" borderId="0" xfId="53" applyFont="1" applyFill="1" applyBorder="1" applyAlignment="1">
      <alignment vertical="top" wrapText="1"/>
      <protection/>
    </xf>
    <xf numFmtId="0" fontId="33" fillId="0" borderId="13" xfId="53" applyFont="1" applyBorder="1" applyAlignment="1">
      <alignment horizontal="left" vertical="center"/>
      <protection/>
    </xf>
    <xf numFmtId="0" fontId="33" fillId="0" borderId="0" xfId="53" applyFont="1" applyBorder="1" applyAlignment="1">
      <alignment horizontal="left" vertical="center"/>
      <protection/>
    </xf>
    <xf numFmtId="0" fontId="33" fillId="0" borderId="19" xfId="53" applyFont="1" applyBorder="1" applyAlignment="1">
      <alignment vertical="center" wrapText="1"/>
      <protection/>
    </xf>
    <xf numFmtId="0" fontId="16" fillId="32" borderId="34" xfId="53" applyFont="1" applyFill="1" applyBorder="1" applyAlignment="1">
      <alignment vertical="top" wrapText="1"/>
      <protection/>
    </xf>
    <xf numFmtId="0" fontId="16" fillId="0" borderId="17" xfId="53" applyFont="1" applyFill="1" applyBorder="1" applyAlignment="1">
      <alignment vertical="top" wrapText="1"/>
      <protection/>
    </xf>
    <xf numFmtId="0" fontId="16" fillId="0" borderId="0" xfId="53" applyFont="1" applyFill="1" applyBorder="1" applyAlignment="1">
      <alignment vertical="top" wrapText="1"/>
      <protection/>
    </xf>
    <xf numFmtId="0" fontId="16" fillId="0" borderId="22" xfId="53" applyFont="1" applyBorder="1" applyAlignment="1">
      <alignment vertical="top" wrapText="1"/>
      <protection/>
    </xf>
    <xf numFmtId="0" fontId="16" fillId="32" borderId="40" xfId="53" applyFont="1" applyFill="1" applyBorder="1" applyAlignment="1">
      <alignment vertical="top" wrapText="1"/>
      <protection/>
    </xf>
    <xf numFmtId="0" fontId="29" fillId="33" borderId="12" xfId="53" applyFont="1" applyFill="1" applyBorder="1" applyAlignment="1">
      <alignment vertical="top" wrapText="1"/>
      <protection/>
    </xf>
    <xf numFmtId="0" fontId="2" fillId="0" borderId="12" xfId="53" applyFont="1" applyBorder="1">
      <alignment/>
      <protection/>
    </xf>
    <xf numFmtId="1" fontId="2" fillId="0" borderId="0" xfId="53" applyNumberFormat="1" applyFont="1">
      <alignment/>
      <protection/>
    </xf>
    <xf numFmtId="2" fontId="9" fillId="32" borderId="39" xfId="53" applyNumberFormat="1" applyFont="1" applyFill="1" applyBorder="1" applyAlignment="1">
      <alignment horizontal="center" vertical="top" wrapText="1"/>
      <protection/>
    </xf>
    <xf numFmtId="2" fontId="14" fillId="0" borderId="13" xfId="53" applyNumberFormat="1" applyFont="1" applyBorder="1" applyAlignment="1">
      <alignment horizontal="left" vertical="top" wrapText="1"/>
      <protection/>
    </xf>
    <xf numFmtId="172" fontId="9" fillId="32" borderId="21" xfId="53" applyNumberFormat="1" applyFont="1" applyFill="1" applyBorder="1" applyAlignment="1">
      <alignment horizontal="center" vertical="top" wrapText="1"/>
      <protection/>
    </xf>
    <xf numFmtId="172" fontId="10" fillId="0" borderId="19" xfId="53" applyNumberFormat="1" applyFont="1" applyBorder="1" applyAlignment="1">
      <alignment horizontal="center" vertical="top" wrapText="1"/>
      <protection/>
    </xf>
    <xf numFmtId="172" fontId="10" fillId="0" borderId="13" xfId="53" applyNumberFormat="1" applyFont="1" applyBorder="1" applyAlignment="1">
      <alignment horizontal="center" vertical="top" wrapText="1"/>
      <protection/>
    </xf>
    <xf numFmtId="172" fontId="14" fillId="0" borderId="13" xfId="53" applyNumberFormat="1" applyFont="1" applyBorder="1" applyAlignment="1">
      <alignment horizontal="center" vertical="top" wrapText="1"/>
      <protection/>
    </xf>
    <xf numFmtId="2" fontId="11" fillId="0" borderId="13" xfId="53" applyNumberFormat="1" applyFont="1" applyBorder="1" applyAlignment="1">
      <alignment horizontal="center"/>
      <protection/>
    </xf>
    <xf numFmtId="172" fontId="11" fillId="0" borderId="13" xfId="53" applyNumberFormat="1" applyFont="1" applyBorder="1" applyAlignment="1">
      <alignment horizontal="center"/>
      <protection/>
    </xf>
    <xf numFmtId="0" fontId="16" fillId="35" borderId="21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2" fontId="9" fillId="0" borderId="42" xfId="53" applyNumberFormat="1" applyFont="1" applyFill="1" applyBorder="1" applyAlignment="1">
      <alignment horizontal="center" vertical="top" wrapText="1"/>
      <protection/>
    </xf>
    <xf numFmtId="172" fontId="14" fillId="0" borderId="19" xfId="53" applyNumberFormat="1" applyFont="1" applyBorder="1" applyAlignment="1">
      <alignment horizontal="center" vertical="top" wrapText="1"/>
      <protection/>
    </xf>
    <xf numFmtId="172" fontId="10" fillId="0" borderId="13" xfId="53" applyNumberFormat="1" applyFont="1" applyBorder="1" applyAlignment="1">
      <alignment horizontal="center"/>
      <protection/>
    </xf>
    <xf numFmtId="2" fontId="9" fillId="32" borderId="41" xfId="53" applyNumberFormat="1" applyFont="1" applyFill="1" applyBorder="1" applyAlignment="1">
      <alignment horizontal="center" vertical="top" wrapText="1"/>
      <protection/>
    </xf>
    <xf numFmtId="0" fontId="16" fillId="35" borderId="0" xfId="53" applyFont="1" applyFill="1" applyBorder="1" applyAlignment="1">
      <alignment vertical="top" wrapText="1"/>
      <protection/>
    </xf>
    <xf numFmtId="172" fontId="9" fillId="32" borderId="17" xfId="53" applyNumberFormat="1" applyFont="1" applyFill="1" applyBorder="1" applyAlignment="1">
      <alignment horizontal="center" vertical="top" wrapText="1"/>
      <protection/>
    </xf>
    <xf numFmtId="1" fontId="14" fillId="0" borderId="13" xfId="53" applyNumberFormat="1" applyFont="1" applyBorder="1" applyAlignment="1">
      <alignment horizontal="center"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9" fillId="32" borderId="20" xfId="53" applyFont="1" applyFill="1" applyBorder="1" applyAlignment="1">
      <alignment horizontal="center" vertical="top" wrapText="1"/>
      <protection/>
    </xf>
    <xf numFmtId="0" fontId="9" fillId="0" borderId="21" xfId="53" applyFont="1" applyFill="1" applyBorder="1" applyAlignment="1">
      <alignment horizontal="center" vertical="top" wrapText="1"/>
      <protection/>
    </xf>
    <xf numFmtId="2" fontId="9" fillId="0" borderId="43" xfId="53" applyNumberFormat="1" applyFont="1" applyFill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0" fontId="14" fillId="0" borderId="15" xfId="53" applyFont="1" applyBorder="1" applyAlignment="1">
      <alignment vertical="center"/>
      <protection/>
    </xf>
    <xf numFmtId="0" fontId="29" fillId="0" borderId="31" xfId="53" applyFont="1" applyBorder="1" applyAlignment="1">
      <alignment vertical="center"/>
      <protection/>
    </xf>
    <xf numFmtId="0" fontId="10" fillId="0" borderId="31" xfId="53" applyFont="1" applyBorder="1" applyAlignment="1">
      <alignment vertical="center"/>
      <protection/>
    </xf>
    <xf numFmtId="0" fontId="10" fillId="0" borderId="33" xfId="53" applyFont="1" applyBorder="1" applyAlignment="1">
      <alignment horizontal="center" vertical="center"/>
      <protection/>
    </xf>
    <xf numFmtId="0" fontId="2" fillId="0" borderId="32" xfId="53" applyFont="1" applyBorder="1">
      <alignment/>
      <protection/>
    </xf>
    <xf numFmtId="49" fontId="31" fillId="0" borderId="44" xfId="53" applyNumberFormat="1" applyFont="1" applyBorder="1">
      <alignment/>
      <protection/>
    </xf>
    <xf numFmtId="2" fontId="32" fillId="0" borderId="0" xfId="53" applyNumberFormat="1" applyFont="1" applyAlignment="1">
      <alignment vertical="top"/>
      <protection/>
    </xf>
    <xf numFmtId="0" fontId="9" fillId="32" borderId="42" xfId="53" applyFont="1" applyFill="1" applyBorder="1" applyAlignment="1">
      <alignment vertical="top" wrapText="1"/>
      <protection/>
    </xf>
    <xf numFmtId="172" fontId="9" fillId="0" borderId="21" xfId="53" applyNumberFormat="1" applyFont="1" applyFill="1" applyBorder="1" applyAlignment="1">
      <alignment horizontal="center" vertical="top" wrapText="1"/>
      <protection/>
    </xf>
    <xf numFmtId="0" fontId="16" fillId="32" borderId="43" xfId="53" applyFont="1" applyFill="1" applyBorder="1" applyAlignment="1">
      <alignment vertical="top" wrapText="1"/>
      <protection/>
    </xf>
    <xf numFmtId="0" fontId="9" fillId="0" borderId="42" xfId="53" applyFont="1" applyFill="1" applyBorder="1" applyAlignment="1">
      <alignment horizontal="center" vertical="top" wrapText="1"/>
      <protection/>
    </xf>
    <xf numFmtId="172" fontId="9" fillId="0" borderId="18" xfId="53" applyNumberFormat="1" applyFont="1" applyFill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0" borderId="39" xfId="53" applyNumberFormat="1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vertical="top" wrapText="1"/>
      <protection/>
    </xf>
    <xf numFmtId="172" fontId="9" fillId="0" borderId="17" xfId="53" applyNumberFormat="1" applyFont="1" applyFill="1" applyBorder="1" applyAlignment="1">
      <alignment horizontal="center" vertical="top" wrapText="1"/>
      <protection/>
    </xf>
    <xf numFmtId="0" fontId="33" fillId="0" borderId="14" xfId="53" applyFont="1" applyBorder="1" applyAlignment="1">
      <alignment vertical="center"/>
      <protection/>
    </xf>
    <xf numFmtId="2" fontId="10" fillId="0" borderId="34" xfId="53" applyNumberFormat="1" applyFont="1" applyBorder="1" applyAlignment="1">
      <alignment horizontal="center" vertical="top" wrapText="1"/>
      <protection/>
    </xf>
    <xf numFmtId="2" fontId="9" fillId="0" borderId="39" xfId="53" applyNumberFormat="1" applyFont="1" applyBorder="1" applyAlignment="1">
      <alignment horizontal="center" vertical="top" wrapText="1"/>
      <protection/>
    </xf>
    <xf numFmtId="2" fontId="10" fillId="0" borderId="45" xfId="53" applyNumberFormat="1" applyFont="1" applyBorder="1" applyAlignment="1">
      <alignment horizontal="center" vertical="top" wrapText="1"/>
      <protection/>
    </xf>
    <xf numFmtId="2" fontId="10" fillId="0" borderId="21" xfId="53" applyNumberFormat="1" applyFont="1" applyBorder="1" applyAlignment="1">
      <alignment horizontal="center" vertical="top" wrapText="1"/>
      <protection/>
    </xf>
    <xf numFmtId="2" fontId="10" fillId="0" borderId="39" xfId="53" applyNumberFormat="1" applyFont="1" applyBorder="1" applyAlignment="1">
      <alignment horizontal="center" vertical="top" wrapText="1"/>
      <protection/>
    </xf>
    <xf numFmtId="0" fontId="14" fillId="0" borderId="16" xfId="53" applyFont="1" applyBorder="1" applyAlignment="1">
      <alignment vertical="center"/>
      <protection/>
    </xf>
    <xf numFmtId="172" fontId="14" fillId="32" borderId="13" xfId="53" applyNumberFormat="1" applyFont="1" applyFill="1" applyBorder="1" applyAlignment="1">
      <alignment horizontal="center" vertical="top" wrapText="1"/>
      <protection/>
    </xf>
    <xf numFmtId="0" fontId="9" fillId="0" borderId="22" xfId="53" applyNumberFormat="1" applyFont="1" applyFill="1" applyBorder="1" applyAlignment="1">
      <alignment horizontal="center" vertical="top" wrapText="1"/>
      <protection/>
    </xf>
    <xf numFmtId="2" fontId="14" fillId="0" borderId="38" xfId="53" applyNumberFormat="1" applyFont="1" applyBorder="1" applyAlignment="1">
      <alignment horizontal="center" vertical="top" wrapText="1"/>
      <protection/>
    </xf>
    <xf numFmtId="2" fontId="10" fillId="0" borderId="33" xfId="53" applyNumberFormat="1" applyFont="1" applyBorder="1" applyAlignment="1">
      <alignment vertical="center"/>
      <protection/>
    </xf>
    <xf numFmtId="0" fontId="14" fillId="0" borderId="13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2" fontId="9" fillId="35" borderId="21" xfId="53" applyNumberFormat="1" applyFont="1" applyFill="1" applyBorder="1" applyAlignment="1">
      <alignment horizontal="center"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16" fillId="32" borderId="19" xfId="53" applyFont="1" applyFill="1" applyBorder="1" applyAlignment="1">
      <alignment vertical="top" wrapText="1"/>
      <protection/>
    </xf>
    <xf numFmtId="0" fontId="9" fillId="0" borderId="20" xfId="53" applyNumberFormat="1" applyFont="1" applyBorder="1" applyAlignment="1">
      <alignment horizontal="center" vertical="top" wrapText="1"/>
      <protection/>
    </xf>
    <xf numFmtId="2" fontId="14" fillId="0" borderId="13" xfId="53" applyNumberFormat="1" applyFont="1" applyFill="1" applyBorder="1" applyAlignment="1">
      <alignment horizontal="center" vertical="top" wrapText="1"/>
      <protection/>
    </xf>
    <xf numFmtId="176" fontId="9" fillId="0" borderId="18" xfId="53" applyNumberFormat="1" applyFont="1" applyFill="1" applyBorder="1" applyAlignment="1">
      <alignment horizontal="center" vertical="top" wrapText="1"/>
      <protection/>
    </xf>
    <xf numFmtId="172" fontId="9" fillId="32" borderId="41" xfId="53" applyNumberFormat="1" applyFont="1" applyFill="1" applyBorder="1" applyAlignment="1">
      <alignment horizontal="center" vertical="top" wrapText="1"/>
      <protection/>
    </xf>
    <xf numFmtId="2" fontId="9" fillId="35" borderId="43" xfId="53" applyNumberFormat="1" applyFont="1" applyFill="1" applyBorder="1" applyAlignment="1">
      <alignment horizontal="center" vertical="top" wrapText="1"/>
      <protection/>
    </xf>
    <xf numFmtId="2" fontId="9" fillId="0" borderId="22" xfId="53" applyNumberFormat="1" applyFont="1" applyFill="1" applyBorder="1" applyAlignment="1">
      <alignment horizontal="center" vertical="top" wrapText="1"/>
      <protection/>
    </xf>
    <xf numFmtId="2" fontId="9" fillId="35" borderId="42" xfId="53" applyNumberFormat="1" applyFont="1" applyFill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2" fontId="10" fillId="0" borderId="20" xfId="53" applyNumberFormat="1" applyFont="1" applyBorder="1" applyAlignment="1">
      <alignment horizontal="center" vertical="top" wrapText="1"/>
      <protection/>
    </xf>
    <xf numFmtId="0" fontId="2" fillId="0" borderId="13" xfId="53" applyBorder="1">
      <alignment/>
      <protection/>
    </xf>
    <xf numFmtId="1" fontId="9" fillId="0" borderId="20" xfId="53" applyNumberFormat="1" applyFont="1" applyBorder="1" applyAlignment="1">
      <alignment horizontal="center" vertical="top" wrapText="1"/>
      <protection/>
    </xf>
    <xf numFmtId="0" fontId="33" fillId="0" borderId="13" xfId="53" applyFont="1" applyBorder="1" applyAlignment="1">
      <alignment vertical="center" wrapText="1"/>
      <protection/>
    </xf>
    <xf numFmtId="0" fontId="14" fillId="0" borderId="13" xfId="53" applyFont="1" applyBorder="1" applyAlignment="1">
      <alignment vertical="center" wrapText="1"/>
      <protection/>
    </xf>
    <xf numFmtId="2" fontId="9" fillId="35" borderId="17" xfId="53" applyNumberFormat="1" applyFont="1" applyFill="1" applyBorder="1" applyAlignment="1">
      <alignment horizontal="center" vertical="top" wrapText="1"/>
      <protection/>
    </xf>
    <xf numFmtId="172" fontId="9" fillId="32" borderId="18" xfId="53" applyNumberFormat="1" applyFont="1" applyFill="1" applyBorder="1" applyAlignment="1">
      <alignment horizontal="center" vertical="top" wrapText="1"/>
      <protection/>
    </xf>
    <xf numFmtId="1" fontId="9" fillId="32" borderId="18" xfId="53" applyNumberFormat="1" applyFont="1" applyFill="1" applyBorder="1" applyAlignment="1">
      <alignment horizontal="center" vertical="top" wrapText="1"/>
      <protection/>
    </xf>
    <xf numFmtId="172" fontId="10" fillId="0" borderId="33" xfId="53" applyNumberFormat="1" applyFont="1" applyBorder="1" applyAlignment="1">
      <alignment vertical="center"/>
      <protection/>
    </xf>
    <xf numFmtId="2" fontId="14" fillId="0" borderId="0" xfId="53" applyNumberFormat="1" applyFont="1" applyBorder="1" applyAlignment="1">
      <alignment horizontal="left" vertical="top" wrapText="1"/>
      <protection/>
    </xf>
    <xf numFmtId="2" fontId="14" fillId="0" borderId="0" xfId="53" applyNumberFormat="1" applyFont="1" applyFill="1" applyBorder="1" applyAlignment="1">
      <alignment horizontal="center" vertical="top" wrapText="1"/>
      <protection/>
    </xf>
    <xf numFmtId="0" fontId="14" fillId="32" borderId="0" xfId="53" applyFont="1" applyFill="1" applyBorder="1" applyAlignment="1">
      <alignment vertical="top" wrapText="1"/>
      <protection/>
    </xf>
    <xf numFmtId="1" fontId="14" fillId="32" borderId="0" xfId="53" applyNumberFormat="1" applyFont="1" applyFill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1" fontId="9" fillId="32" borderId="17" xfId="53" applyNumberFormat="1" applyFont="1" applyFill="1" applyBorder="1" applyAlignment="1">
      <alignment horizontal="center" vertical="top" wrapText="1"/>
      <protection/>
    </xf>
    <xf numFmtId="1" fontId="9" fillId="32" borderId="21" xfId="53" applyNumberFormat="1" applyFont="1" applyFill="1" applyBorder="1" applyAlignment="1">
      <alignment horizontal="center" vertical="top" wrapText="1"/>
      <protection/>
    </xf>
    <xf numFmtId="0" fontId="33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vertical="center" wrapText="1"/>
      <protection/>
    </xf>
    <xf numFmtId="0" fontId="14" fillId="34" borderId="30" xfId="53" applyFont="1" applyFill="1" applyBorder="1" applyAlignment="1">
      <alignment vertical="top" wrapText="1"/>
      <protection/>
    </xf>
    <xf numFmtId="0" fontId="9" fillId="34" borderId="30" xfId="53" applyFont="1" applyFill="1" applyBorder="1" applyAlignment="1">
      <alignment horizontal="center" vertical="top" wrapText="1"/>
      <protection/>
    </xf>
    <xf numFmtId="2" fontId="9" fillId="34" borderId="10" xfId="53" applyNumberFormat="1" applyFont="1" applyFill="1" applyBorder="1" applyAlignment="1">
      <alignment horizontal="center" vertical="top" wrapText="1"/>
      <protection/>
    </xf>
    <xf numFmtId="2" fontId="9" fillId="0" borderId="23" xfId="53" applyNumberFormat="1" applyFont="1" applyFill="1" applyBorder="1" applyAlignment="1">
      <alignment horizontal="center"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31" fillId="0" borderId="0" xfId="53" applyNumberFormat="1" applyFont="1" applyBorder="1">
      <alignment/>
      <protection/>
    </xf>
    <xf numFmtId="2" fontId="10" fillId="0" borderId="14" xfId="53" applyNumberFormat="1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left" vertical="center"/>
      <protection/>
    </xf>
    <xf numFmtId="2" fontId="10" fillId="0" borderId="0" xfId="53" applyNumberFormat="1" applyFont="1" applyBorder="1" applyAlignment="1">
      <alignment horizontal="center"/>
      <protection/>
    </xf>
    <xf numFmtId="172" fontId="10" fillId="0" borderId="0" xfId="53" applyNumberFormat="1" applyFont="1" applyBorder="1" applyAlignment="1">
      <alignment horizontal="center"/>
      <protection/>
    </xf>
    <xf numFmtId="0" fontId="32" fillId="0" borderId="15" xfId="53" applyNumberFormat="1" applyFont="1" applyBorder="1">
      <alignment/>
      <protection/>
    </xf>
    <xf numFmtId="2" fontId="32" fillId="0" borderId="15" xfId="53" applyNumberFormat="1" applyFont="1" applyBorder="1">
      <alignment/>
      <protection/>
    </xf>
    <xf numFmtId="172" fontId="32" fillId="0" borderId="15" xfId="53" applyNumberFormat="1" applyFont="1" applyBorder="1">
      <alignment/>
      <protection/>
    </xf>
    <xf numFmtId="2" fontId="32" fillId="0" borderId="13" xfId="53" applyNumberFormat="1" applyFont="1" applyBorder="1">
      <alignment/>
      <protection/>
    </xf>
    <xf numFmtId="172" fontId="32" fillId="0" borderId="13" xfId="53" applyNumberFormat="1" applyFont="1" applyBorder="1">
      <alignment/>
      <protection/>
    </xf>
    <xf numFmtId="1" fontId="10" fillId="0" borderId="33" xfId="53" applyNumberFormat="1" applyFont="1" applyBorder="1" applyAlignment="1">
      <alignment vertical="center"/>
      <protection/>
    </xf>
    <xf numFmtId="0" fontId="32" fillId="0" borderId="13" xfId="53" applyNumberFormat="1" applyFont="1" applyBorder="1">
      <alignment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vertical="center"/>
      <protection/>
    </xf>
    <xf numFmtId="0" fontId="9" fillId="0" borderId="25" xfId="53" applyFont="1" applyBorder="1" applyAlignment="1">
      <alignment vertical="top" wrapText="1"/>
      <protection/>
    </xf>
    <xf numFmtId="0" fontId="34" fillId="0" borderId="18" xfId="53" applyFont="1" applyBorder="1" applyAlignment="1">
      <alignment vertical="top" wrapText="1"/>
      <protection/>
    </xf>
    <xf numFmtId="2" fontId="9" fillId="32" borderId="24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2" fontId="8" fillId="35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horizontal="left" vertical="top" wrapText="1"/>
      <protection/>
    </xf>
    <xf numFmtId="0" fontId="9" fillId="0" borderId="18" xfId="0" applyFont="1" applyBorder="1" applyAlignment="1">
      <alignment vertical="top" wrapText="1"/>
    </xf>
    <xf numFmtId="1" fontId="9" fillId="0" borderId="22" xfId="53" applyNumberFormat="1" applyFont="1" applyBorder="1" applyAlignment="1">
      <alignment horizontal="center" vertical="top" wrapText="1"/>
      <protection/>
    </xf>
    <xf numFmtId="0" fontId="32" fillId="0" borderId="0" xfId="53" applyNumberFormat="1" applyFont="1" applyBorder="1">
      <alignment/>
      <protection/>
    </xf>
    <xf numFmtId="1" fontId="32" fillId="0" borderId="13" xfId="53" applyNumberFormat="1" applyFont="1" applyBorder="1">
      <alignment/>
      <protection/>
    </xf>
    <xf numFmtId="2" fontId="9" fillId="0" borderId="27" xfId="53" applyNumberFormat="1" applyFont="1" applyFill="1" applyBorder="1" applyAlignment="1">
      <alignment horizontal="center" vertical="top" wrapText="1"/>
      <protection/>
    </xf>
    <xf numFmtId="2" fontId="9" fillId="32" borderId="27" xfId="53" applyNumberFormat="1" applyFont="1" applyFill="1" applyBorder="1" applyAlignment="1">
      <alignment horizontal="center" vertical="top" wrapText="1"/>
      <protection/>
    </xf>
    <xf numFmtId="0" fontId="14" fillId="0" borderId="40" xfId="53" applyFont="1" applyBorder="1" applyAlignment="1">
      <alignment horizontal="center" vertical="center" wrapText="1"/>
      <protection/>
    </xf>
    <xf numFmtId="0" fontId="33" fillId="34" borderId="13" xfId="53" applyFont="1" applyFill="1" applyBorder="1" applyAlignment="1">
      <alignment vertical="top" wrapText="1"/>
      <protection/>
    </xf>
    <xf numFmtId="0" fontId="9" fillId="0" borderId="27" xfId="53" applyFont="1" applyBorder="1" applyAlignment="1">
      <alignment vertical="top" wrapText="1"/>
      <protection/>
    </xf>
    <xf numFmtId="0" fontId="9" fillId="0" borderId="42" xfId="53" applyFont="1" applyBorder="1" applyAlignment="1">
      <alignment vertical="top" wrapText="1"/>
      <protection/>
    </xf>
    <xf numFmtId="0" fontId="33" fillId="34" borderId="33" xfId="53" applyFont="1" applyFill="1" applyBorder="1" applyAlignment="1">
      <alignment vertical="top" wrapText="1"/>
      <protection/>
    </xf>
    <xf numFmtId="0" fontId="16" fillId="35" borderId="17" xfId="53" applyFont="1" applyFill="1" applyBorder="1" applyAlignment="1">
      <alignment vertical="top" wrapText="1"/>
      <protection/>
    </xf>
    <xf numFmtId="0" fontId="8" fillId="32" borderId="24" xfId="53" applyFont="1" applyFill="1" applyBorder="1" applyAlignment="1">
      <alignment vertical="top" wrapText="1"/>
      <protection/>
    </xf>
    <xf numFmtId="0" fontId="9" fillId="32" borderId="23" xfId="53" applyFont="1" applyFill="1" applyBorder="1" applyAlignment="1">
      <alignment vertical="top" wrapText="1"/>
      <protection/>
    </xf>
    <xf numFmtId="0" fontId="9" fillId="0" borderId="23" xfId="53" applyFont="1" applyFill="1" applyBorder="1" applyAlignment="1">
      <alignment vertical="top" wrapText="1"/>
      <protection/>
    </xf>
    <xf numFmtId="0" fontId="9" fillId="0" borderId="26" xfId="53" applyFont="1" applyBorder="1" applyAlignment="1">
      <alignment vertical="top" wrapText="1"/>
      <protection/>
    </xf>
    <xf numFmtId="0" fontId="9" fillId="32" borderId="33" xfId="53" applyFont="1" applyFill="1" applyBorder="1" applyAlignment="1">
      <alignment vertical="top" wrapText="1"/>
      <protection/>
    </xf>
    <xf numFmtId="0" fontId="9" fillId="35" borderId="41" xfId="53" applyFont="1" applyFill="1" applyBorder="1" applyAlignment="1">
      <alignment vertical="top" wrapText="1"/>
      <protection/>
    </xf>
    <xf numFmtId="2" fontId="9" fillId="32" borderId="18" xfId="53" applyNumberFormat="1" applyFont="1" applyFill="1" applyBorder="1" applyAlignment="1">
      <alignment horizontal="center" vertical="top"/>
      <protection/>
    </xf>
    <xf numFmtId="0" fontId="2" fillId="0" borderId="0" xfId="53" applyFont="1" applyAlignment="1">
      <alignment horizontal="left"/>
      <protection/>
    </xf>
    <xf numFmtId="0" fontId="23" fillId="0" borderId="41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2" fillId="0" borderId="0" xfId="53" applyFont="1" applyAlignment="1">
      <alignment horizontal="left"/>
      <protection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2" fontId="10" fillId="0" borderId="34" xfId="53" applyNumberFormat="1" applyFont="1" applyBorder="1" applyAlignment="1">
      <alignment horizontal="center" vertical="top" wrapText="1"/>
      <protection/>
    </xf>
    <xf numFmtId="2" fontId="10" fillId="0" borderId="45" xfId="53" applyNumberFormat="1" applyFont="1" applyBorder="1" applyAlignment="1">
      <alignment horizontal="center" vertical="top" wrapText="1"/>
      <protection/>
    </xf>
    <xf numFmtId="2" fontId="10" fillId="0" borderId="36" xfId="53" applyNumberFormat="1" applyFont="1" applyBorder="1" applyAlignment="1">
      <alignment horizontal="center" vertical="top" wrapText="1"/>
      <protection/>
    </xf>
    <xf numFmtId="0" fontId="71" fillId="0" borderId="45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29" fillId="0" borderId="20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0" fontId="10" fillId="0" borderId="36" xfId="53" applyFont="1" applyBorder="1" applyAlignment="1">
      <alignment horizontal="center" vertical="top" wrapText="1"/>
      <protection/>
    </xf>
    <xf numFmtId="0" fontId="10" fillId="0" borderId="27" xfId="53" applyFont="1" applyBorder="1" applyAlignment="1">
      <alignment horizontal="center" vertical="top" wrapText="1"/>
      <protection/>
    </xf>
    <xf numFmtId="0" fontId="29" fillId="0" borderId="33" xfId="53" applyFont="1" applyBorder="1" applyAlignment="1">
      <alignment horizontal="center" vertical="top" wrapText="1"/>
      <protection/>
    </xf>
    <xf numFmtId="0" fontId="29" fillId="0" borderId="14" xfId="53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38" xfId="53" applyFont="1" applyBorder="1" applyAlignment="1">
      <alignment horizontal="center" vertical="top" wrapText="1"/>
      <protection/>
    </xf>
    <xf numFmtId="2" fontId="9" fillId="34" borderId="22" xfId="53" applyNumberFormat="1" applyFont="1" applyFill="1" applyBorder="1" applyAlignment="1">
      <alignment horizontal="center" vertical="top" wrapText="1"/>
      <protection/>
    </xf>
    <xf numFmtId="2" fontId="9" fillId="34" borderId="23" xfId="53" applyNumberFormat="1" applyFont="1" applyFill="1" applyBorder="1" applyAlignment="1">
      <alignment horizontal="center" vertical="top" wrapText="1"/>
      <protection/>
    </xf>
    <xf numFmtId="2" fontId="9" fillId="34" borderId="24" xfId="53" applyNumberFormat="1" applyFont="1" applyFill="1" applyBorder="1" applyAlignment="1">
      <alignment horizontal="center"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0" fontId="29" fillId="0" borderId="0" xfId="53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13</xdr:row>
      <xdr:rowOff>57150</xdr:rowOff>
    </xdr:from>
    <xdr:to>
      <xdr:col>1</xdr:col>
      <xdr:colOff>1885950</xdr:colOff>
      <xdr:row>19</xdr:row>
      <xdr:rowOff>161925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781300"/>
          <a:ext cx="1714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600075</xdr:colOff>
      <xdr:row>14</xdr:row>
      <xdr:rowOff>38100</xdr:rowOff>
    </xdr:from>
    <xdr:ext cx="1952625" cy="1371600"/>
    <xdr:grpSp>
      <xdr:nvGrpSpPr>
        <xdr:cNvPr id="2" name="Group 3"/>
        <xdr:cNvGrpSpPr>
          <a:grpSpLocks/>
        </xdr:cNvGrpSpPr>
      </xdr:nvGrpSpPr>
      <xdr:grpSpPr>
        <a:xfrm>
          <a:off x="6667500" y="2971800"/>
          <a:ext cx="1952625" cy="1371600"/>
          <a:chOff x="0" y="0"/>
          <a:chExt cx="1932939" cy="1420495"/>
        </a:xfrm>
        <a:solidFill>
          <a:srgbClr val="FFFFFF"/>
        </a:solidFill>
      </xdr:grpSpPr>
      <xdr:pic>
        <xdr:nvPicPr>
          <xdr:cNvPr id="3" name="image2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8925" cy="14204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3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069" y="30541"/>
            <a:ext cx="1862387" cy="13501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4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9527" y="353703"/>
            <a:ext cx="713254" cy="7042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5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08994" y="777366"/>
            <a:ext cx="326183" cy="3231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6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90631" y="377852"/>
            <a:ext cx="521410" cy="158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7.pn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069" y="30541"/>
            <a:ext cx="503047" cy="5333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8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60039" y="91267"/>
            <a:ext cx="438777" cy="852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9.pn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25671" y="161581"/>
            <a:ext cx="932643" cy="222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10.pn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968" y="566778"/>
            <a:ext cx="914280" cy="390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11.pn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499477" y="179693"/>
            <a:ext cx="393353" cy="1189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5">
      <c r="A1" s="551" t="s">
        <v>352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209"/>
    </row>
    <row r="2" spans="1:15" ht="15">
      <c r="A2" s="550" t="s">
        <v>238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.7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.7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.7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.7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.7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.7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.7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.7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.7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.7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.7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.7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.7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.7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.7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.7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.7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.7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.7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.7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.7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.7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.7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.7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.7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.7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.7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.7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.7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.7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.7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.7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.7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.7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.7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.7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54" t="s">
        <v>7</v>
      </c>
      <c r="C10" s="554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54" t="s">
        <v>8</v>
      </c>
      <c r="C11" s="554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57"/>
      <c r="B20" s="557" t="s">
        <v>11</v>
      </c>
      <c r="C20" s="100" t="s">
        <v>12</v>
      </c>
      <c r="D20" s="552" t="s">
        <v>13</v>
      </c>
      <c r="E20" s="563" t="s">
        <v>14</v>
      </c>
      <c r="F20" s="552" t="s">
        <v>200</v>
      </c>
      <c r="G20" s="552" t="s">
        <v>15</v>
      </c>
      <c r="H20" s="552"/>
      <c r="I20" s="552"/>
      <c r="J20" s="101" t="s">
        <v>16</v>
      </c>
      <c r="K20" s="14"/>
      <c r="L20" s="15"/>
      <c r="M20" s="14"/>
    </row>
    <row r="21" spans="1:13" ht="16.5" thickBot="1">
      <c r="A21" s="558"/>
      <c r="B21" s="558"/>
      <c r="C21" s="126" t="s">
        <v>17</v>
      </c>
      <c r="D21" s="553"/>
      <c r="E21" s="564"/>
      <c r="F21" s="553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559"/>
      <c r="B54" s="559" t="s">
        <v>11</v>
      </c>
      <c r="C54" s="21" t="s">
        <v>12</v>
      </c>
      <c r="D54" s="555" t="s">
        <v>13</v>
      </c>
      <c r="E54" s="561" t="s">
        <v>14</v>
      </c>
      <c r="F54" s="555" t="s">
        <v>200</v>
      </c>
      <c r="G54" s="565" t="s">
        <v>15</v>
      </c>
      <c r="H54" s="566"/>
      <c r="I54" s="567"/>
      <c r="J54" s="21" t="s">
        <v>16</v>
      </c>
      <c r="K54" s="14"/>
      <c r="L54" s="15"/>
      <c r="M54" s="14"/>
    </row>
    <row r="55" spans="1:13" ht="16.5" thickBot="1">
      <c r="A55" s="560"/>
      <c r="B55" s="560"/>
      <c r="C55" s="23" t="s">
        <v>17</v>
      </c>
      <c r="D55" s="556"/>
      <c r="E55" s="562"/>
      <c r="F55" s="556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559"/>
      <c r="B92" s="559" t="s">
        <v>11</v>
      </c>
      <c r="C92" s="21" t="s">
        <v>12</v>
      </c>
      <c r="D92" s="555" t="s">
        <v>13</v>
      </c>
      <c r="E92" s="561" t="s">
        <v>14</v>
      </c>
      <c r="F92" s="555" t="s">
        <v>200</v>
      </c>
      <c r="G92" s="565" t="s">
        <v>15</v>
      </c>
      <c r="H92" s="566"/>
      <c r="I92" s="567"/>
      <c r="J92" s="21" t="s">
        <v>16</v>
      </c>
      <c r="K92" s="14"/>
      <c r="L92" s="15"/>
      <c r="M92" s="14"/>
    </row>
    <row r="93" spans="1:13" ht="28.5" customHeight="1" thickBot="1">
      <c r="A93" s="560"/>
      <c r="B93" s="560"/>
      <c r="C93" s="23" t="s">
        <v>17</v>
      </c>
      <c r="D93" s="556"/>
      <c r="E93" s="562"/>
      <c r="F93" s="556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59"/>
      <c r="B132" s="559" t="s">
        <v>11</v>
      </c>
      <c r="C132" s="21" t="s">
        <v>12</v>
      </c>
      <c r="D132" s="555" t="s">
        <v>13</v>
      </c>
      <c r="E132" s="561" t="s">
        <v>14</v>
      </c>
      <c r="F132" s="555" t="s">
        <v>200</v>
      </c>
      <c r="G132" s="565" t="s">
        <v>15</v>
      </c>
      <c r="H132" s="566"/>
      <c r="I132" s="567"/>
      <c r="J132" s="21" t="s">
        <v>16</v>
      </c>
    </row>
    <row r="133" spans="1:10" ht="24.75" customHeight="1" thickBot="1">
      <c r="A133" s="560"/>
      <c r="B133" s="560"/>
      <c r="C133" s="23" t="s">
        <v>17</v>
      </c>
      <c r="D133" s="556"/>
      <c r="E133" s="562"/>
      <c r="F133" s="556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59"/>
      <c r="B172" s="559" t="s">
        <v>11</v>
      </c>
      <c r="C172" s="21" t="s">
        <v>12</v>
      </c>
      <c r="D172" s="555" t="s">
        <v>13</v>
      </c>
      <c r="E172" s="561" t="s">
        <v>14</v>
      </c>
      <c r="F172" s="555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560"/>
      <c r="B173" s="560"/>
      <c r="C173" s="23" t="s">
        <v>17</v>
      </c>
      <c r="D173" s="556"/>
      <c r="E173" s="562"/>
      <c r="F173" s="556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59"/>
      <c r="B212" s="559" t="s">
        <v>11</v>
      </c>
      <c r="C212" s="21" t="s">
        <v>12</v>
      </c>
      <c r="D212" s="555" t="s">
        <v>13</v>
      </c>
      <c r="E212" s="561" t="s">
        <v>14</v>
      </c>
      <c r="F212" s="555" t="s">
        <v>200</v>
      </c>
      <c r="G212" s="568" t="s">
        <v>15</v>
      </c>
      <c r="H212" s="569"/>
      <c r="I212" s="570"/>
      <c r="J212" s="22" t="s">
        <v>16</v>
      </c>
    </row>
    <row r="213" spans="1:10" ht="16.5" customHeight="1" thickBot="1">
      <c r="A213" s="560"/>
      <c r="B213" s="560"/>
      <c r="C213" s="23" t="s">
        <v>17</v>
      </c>
      <c r="D213" s="556"/>
      <c r="E213" s="562"/>
      <c r="F213" s="556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59"/>
      <c r="B252" s="559" t="s">
        <v>11</v>
      </c>
      <c r="C252" s="21" t="s">
        <v>12</v>
      </c>
      <c r="D252" s="555" t="s">
        <v>13</v>
      </c>
      <c r="E252" s="561" t="s">
        <v>14</v>
      </c>
      <c r="F252" s="555" t="s">
        <v>200</v>
      </c>
      <c r="G252" s="568" t="s">
        <v>15</v>
      </c>
      <c r="H252" s="569"/>
      <c r="I252" s="570"/>
      <c r="J252" s="22" t="s">
        <v>16</v>
      </c>
    </row>
    <row r="253" spans="1:10" ht="16.5" customHeight="1" thickBot="1">
      <c r="A253" s="560"/>
      <c r="B253" s="560"/>
      <c r="C253" s="23" t="s">
        <v>17</v>
      </c>
      <c r="D253" s="556"/>
      <c r="E253" s="562"/>
      <c r="F253" s="556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59"/>
      <c r="B290" s="559" t="s">
        <v>11</v>
      </c>
      <c r="C290" s="21" t="s">
        <v>12</v>
      </c>
      <c r="D290" s="555" t="s">
        <v>13</v>
      </c>
      <c r="E290" s="561" t="s">
        <v>14</v>
      </c>
      <c r="F290" s="555" t="s">
        <v>200</v>
      </c>
      <c r="G290" s="565" t="s">
        <v>15</v>
      </c>
      <c r="H290" s="566"/>
      <c r="I290" s="567"/>
      <c r="J290" s="21" t="s">
        <v>16</v>
      </c>
      <c r="L290" s="6"/>
    </row>
    <row r="291" spans="1:12" ht="16.5" customHeight="1" thickBot="1">
      <c r="A291" s="560"/>
      <c r="B291" s="560"/>
      <c r="C291" s="23" t="s">
        <v>17</v>
      </c>
      <c r="D291" s="556"/>
      <c r="E291" s="562"/>
      <c r="F291" s="556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59"/>
      <c r="B332" s="559" t="s">
        <v>11</v>
      </c>
      <c r="C332" s="21" t="s">
        <v>12</v>
      </c>
      <c r="D332" s="555" t="s">
        <v>13</v>
      </c>
      <c r="E332" s="561" t="s">
        <v>14</v>
      </c>
      <c r="F332" s="555" t="s">
        <v>200</v>
      </c>
      <c r="G332" s="568" t="s">
        <v>15</v>
      </c>
      <c r="H332" s="569"/>
      <c r="I332" s="570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60"/>
      <c r="B333" s="560"/>
      <c r="C333" s="23" t="s">
        <v>17</v>
      </c>
      <c r="D333" s="556"/>
      <c r="E333" s="562"/>
      <c r="F333" s="556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59"/>
      <c r="B372" s="559" t="s">
        <v>11</v>
      </c>
      <c r="C372" s="21" t="s">
        <v>12</v>
      </c>
      <c r="D372" s="555" t="s">
        <v>13</v>
      </c>
      <c r="E372" s="561" t="s">
        <v>14</v>
      </c>
      <c r="F372" s="555" t="s">
        <v>200</v>
      </c>
      <c r="G372" s="568" t="s">
        <v>15</v>
      </c>
      <c r="H372" s="569"/>
      <c r="I372" s="570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60"/>
      <c r="B373" s="560"/>
      <c r="C373" s="23" t="s">
        <v>17</v>
      </c>
      <c r="D373" s="556"/>
      <c r="E373" s="562"/>
      <c r="F373" s="556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59"/>
      <c r="B412" s="559" t="s">
        <v>11</v>
      </c>
      <c r="C412" s="21" t="s">
        <v>12</v>
      </c>
      <c r="D412" s="555" t="s">
        <v>13</v>
      </c>
      <c r="E412" s="561" t="s">
        <v>14</v>
      </c>
      <c r="F412" s="555" t="s">
        <v>200</v>
      </c>
      <c r="G412" s="568" t="s">
        <v>15</v>
      </c>
      <c r="H412" s="569"/>
      <c r="I412" s="570"/>
      <c r="J412" s="22" t="s">
        <v>16</v>
      </c>
    </row>
    <row r="413" spans="1:10" ht="16.5" customHeight="1" thickBot="1">
      <c r="A413" s="560"/>
      <c r="B413" s="560"/>
      <c r="C413" s="23" t="s">
        <v>17</v>
      </c>
      <c r="D413" s="556"/>
      <c r="E413" s="562"/>
      <c r="F413" s="556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71"/>
      <c r="C432" s="571"/>
      <c r="D432" s="39"/>
      <c r="E432" s="80"/>
      <c r="F432" s="39"/>
      <c r="G432" s="39"/>
      <c r="H432" s="81"/>
      <c r="I432" s="572"/>
      <c r="J432" s="572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59"/>
      <c r="B454" s="559" t="s">
        <v>11</v>
      </c>
      <c r="C454" s="21" t="s">
        <v>12</v>
      </c>
      <c r="D454" s="555" t="s">
        <v>13</v>
      </c>
      <c r="E454" s="561" t="s">
        <v>14</v>
      </c>
      <c r="F454" s="555" t="s">
        <v>200</v>
      </c>
      <c r="G454" s="568" t="s">
        <v>15</v>
      </c>
      <c r="H454" s="569"/>
      <c r="I454" s="570"/>
      <c r="J454" s="22" t="s">
        <v>16</v>
      </c>
      <c r="L454" s="6"/>
    </row>
    <row r="455" spans="1:12" ht="16.5" customHeight="1" thickBot="1">
      <c r="A455" s="560"/>
      <c r="B455" s="560"/>
      <c r="C455" s="23" t="s">
        <v>17</v>
      </c>
      <c r="D455" s="556"/>
      <c r="E455" s="562"/>
      <c r="F455" s="556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71" t="s">
        <v>286</v>
      </c>
      <c r="B477" s="571"/>
      <c r="C477" s="39"/>
      <c r="D477" s="80"/>
      <c r="E477" s="39"/>
      <c r="F477" s="39"/>
      <c r="G477" s="81"/>
      <c r="H477" s="572" t="s">
        <v>178</v>
      </c>
      <c r="I477" s="572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B332:B333"/>
    <mergeCell ref="D332:D333"/>
    <mergeCell ref="E332:E333"/>
    <mergeCell ref="F332:F333"/>
    <mergeCell ref="E412:E413"/>
    <mergeCell ref="F412:F413"/>
    <mergeCell ref="G212:I212"/>
    <mergeCell ref="A252:A253"/>
    <mergeCell ref="B252:B253"/>
    <mergeCell ref="D252:D253"/>
    <mergeCell ref="E252:E253"/>
    <mergeCell ref="F252:F253"/>
    <mergeCell ref="G252:I252"/>
    <mergeCell ref="A212:A213"/>
    <mergeCell ref="B212:B213"/>
    <mergeCell ref="D212:D213"/>
    <mergeCell ref="E212:E213"/>
    <mergeCell ref="E132:E133"/>
    <mergeCell ref="F212:F213"/>
    <mergeCell ref="A172:A173"/>
    <mergeCell ref="B172:B173"/>
    <mergeCell ref="D172:D173"/>
    <mergeCell ref="E172:E173"/>
    <mergeCell ref="F172:F173"/>
    <mergeCell ref="A132:A133"/>
    <mergeCell ref="B132:B133"/>
    <mergeCell ref="A92:A93"/>
    <mergeCell ref="B92:B93"/>
    <mergeCell ref="D92:D93"/>
    <mergeCell ref="E92:E93"/>
    <mergeCell ref="D132:D133"/>
    <mergeCell ref="E54:E55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20:D21"/>
    <mergeCell ref="B10:C10"/>
    <mergeCell ref="B11:C11"/>
    <mergeCell ref="D54:D55"/>
    <mergeCell ref="A20:A21"/>
    <mergeCell ref="B20:B21"/>
    <mergeCell ref="A54:A55"/>
    <mergeCell ref="B54:B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54" t="s">
        <v>7</v>
      </c>
      <c r="C10" s="554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54" t="s">
        <v>8</v>
      </c>
      <c r="C11" s="554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57"/>
      <c r="B20" s="557" t="s">
        <v>11</v>
      </c>
      <c r="C20" s="100" t="s">
        <v>12</v>
      </c>
      <c r="D20" s="552" t="s">
        <v>13</v>
      </c>
      <c r="E20" s="563" t="s">
        <v>14</v>
      </c>
      <c r="F20" s="552" t="s">
        <v>200</v>
      </c>
      <c r="G20" s="552" t="s">
        <v>15</v>
      </c>
      <c r="H20" s="552"/>
      <c r="I20" s="552"/>
      <c r="J20" s="101" t="s">
        <v>16</v>
      </c>
      <c r="K20" s="219"/>
      <c r="L20" s="220"/>
      <c r="M20" s="219"/>
    </row>
    <row r="21" spans="1:13" ht="16.5" thickBot="1">
      <c r="A21" s="558"/>
      <c r="B21" s="558"/>
      <c r="C21" s="126" t="s">
        <v>17</v>
      </c>
      <c r="D21" s="553"/>
      <c r="E21" s="564"/>
      <c r="F21" s="553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559"/>
      <c r="B54" s="559" t="s">
        <v>11</v>
      </c>
      <c r="C54" s="21" t="s">
        <v>12</v>
      </c>
      <c r="D54" s="555" t="s">
        <v>13</v>
      </c>
      <c r="E54" s="561" t="s">
        <v>14</v>
      </c>
      <c r="F54" s="555" t="s">
        <v>200</v>
      </c>
      <c r="G54" s="565" t="s">
        <v>15</v>
      </c>
      <c r="H54" s="566"/>
      <c r="I54" s="567"/>
      <c r="J54" s="21" t="s">
        <v>16</v>
      </c>
      <c r="K54" s="219"/>
      <c r="L54" s="220"/>
      <c r="M54" s="219"/>
    </row>
    <row r="55" spans="1:13" ht="16.5" thickBot="1">
      <c r="A55" s="560"/>
      <c r="B55" s="560"/>
      <c r="C55" s="23" t="s">
        <v>17</v>
      </c>
      <c r="D55" s="556"/>
      <c r="E55" s="562"/>
      <c r="F55" s="556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559"/>
      <c r="B92" s="559" t="s">
        <v>11</v>
      </c>
      <c r="C92" s="21" t="s">
        <v>12</v>
      </c>
      <c r="D92" s="555" t="s">
        <v>13</v>
      </c>
      <c r="E92" s="561" t="s">
        <v>14</v>
      </c>
      <c r="F92" s="555" t="s">
        <v>200</v>
      </c>
      <c r="G92" s="565" t="s">
        <v>15</v>
      </c>
      <c r="H92" s="566"/>
      <c r="I92" s="567"/>
      <c r="J92" s="21" t="s">
        <v>16</v>
      </c>
      <c r="K92" s="219"/>
      <c r="L92" s="220"/>
      <c r="M92" s="219"/>
    </row>
    <row r="93" spans="1:13" ht="28.5" customHeight="1" thickBot="1">
      <c r="A93" s="560"/>
      <c r="B93" s="560"/>
      <c r="C93" s="23" t="s">
        <v>17</v>
      </c>
      <c r="D93" s="556"/>
      <c r="E93" s="562"/>
      <c r="F93" s="556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59"/>
      <c r="B132" s="559" t="s">
        <v>11</v>
      </c>
      <c r="C132" s="21" t="s">
        <v>12</v>
      </c>
      <c r="D132" s="555" t="s">
        <v>13</v>
      </c>
      <c r="E132" s="561" t="s">
        <v>14</v>
      </c>
      <c r="F132" s="555" t="s">
        <v>200</v>
      </c>
      <c r="G132" s="565" t="s">
        <v>15</v>
      </c>
      <c r="H132" s="566"/>
      <c r="I132" s="567"/>
      <c r="J132" s="21" t="s">
        <v>16</v>
      </c>
    </row>
    <row r="133" spans="1:10" ht="24.75" customHeight="1" thickBot="1">
      <c r="A133" s="560"/>
      <c r="B133" s="560"/>
      <c r="C133" s="23" t="s">
        <v>17</v>
      </c>
      <c r="D133" s="556"/>
      <c r="E133" s="562"/>
      <c r="F133" s="556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59"/>
      <c r="B172" s="559" t="s">
        <v>11</v>
      </c>
      <c r="C172" s="21" t="s">
        <v>12</v>
      </c>
      <c r="D172" s="555" t="s">
        <v>13</v>
      </c>
      <c r="E172" s="561" t="s">
        <v>14</v>
      </c>
      <c r="F172" s="555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560"/>
      <c r="B173" s="560"/>
      <c r="C173" s="23" t="s">
        <v>17</v>
      </c>
      <c r="D173" s="556"/>
      <c r="E173" s="562"/>
      <c r="F173" s="556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59"/>
      <c r="B212" s="559" t="s">
        <v>11</v>
      </c>
      <c r="C212" s="21" t="s">
        <v>12</v>
      </c>
      <c r="D212" s="555" t="s">
        <v>13</v>
      </c>
      <c r="E212" s="561" t="s">
        <v>14</v>
      </c>
      <c r="F212" s="555" t="s">
        <v>200</v>
      </c>
      <c r="G212" s="568" t="s">
        <v>15</v>
      </c>
      <c r="H212" s="569"/>
      <c r="I212" s="570"/>
      <c r="J212" s="22" t="s">
        <v>16</v>
      </c>
    </row>
    <row r="213" spans="1:10" ht="16.5" customHeight="1" thickBot="1">
      <c r="A213" s="560"/>
      <c r="B213" s="560"/>
      <c r="C213" s="23" t="s">
        <v>17</v>
      </c>
      <c r="D213" s="556"/>
      <c r="E213" s="562"/>
      <c r="F213" s="556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59"/>
      <c r="B252" s="559" t="s">
        <v>11</v>
      </c>
      <c r="C252" s="21" t="s">
        <v>12</v>
      </c>
      <c r="D252" s="555" t="s">
        <v>13</v>
      </c>
      <c r="E252" s="561" t="s">
        <v>14</v>
      </c>
      <c r="F252" s="555" t="s">
        <v>200</v>
      </c>
      <c r="G252" s="568" t="s">
        <v>15</v>
      </c>
      <c r="H252" s="569"/>
      <c r="I252" s="570"/>
      <c r="J252" s="22" t="s">
        <v>16</v>
      </c>
    </row>
    <row r="253" spans="1:10" ht="16.5" customHeight="1" thickBot="1">
      <c r="A253" s="560"/>
      <c r="B253" s="560"/>
      <c r="C253" s="23" t="s">
        <v>17</v>
      </c>
      <c r="D253" s="556"/>
      <c r="E253" s="562"/>
      <c r="F253" s="556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59"/>
      <c r="B290" s="559" t="s">
        <v>11</v>
      </c>
      <c r="C290" s="21" t="s">
        <v>12</v>
      </c>
      <c r="D290" s="555" t="s">
        <v>13</v>
      </c>
      <c r="E290" s="561" t="s">
        <v>14</v>
      </c>
      <c r="F290" s="555" t="s">
        <v>200</v>
      </c>
      <c r="G290" s="565" t="s">
        <v>15</v>
      </c>
      <c r="H290" s="566"/>
      <c r="I290" s="567"/>
      <c r="J290" s="21" t="s">
        <v>16</v>
      </c>
      <c r="L290" s="6"/>
    </row>
    <row r="291" spans="1:12" ht="16.5" customHeight="1" thickBot="1">
      <c r="A291" s="560"/>
      <c r="B291" s="560"/>
      <c r="C291" s="23" t="s">
        <v>17</v>
      </c>
      <c r="D291" s="556"/>
      <c r="E291" s="562"/>
      <c r="F291" s="556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59"/>
      <c r="B332" s="559" t="s">
        <v>11</v>
      </c>
      <c r="C332" s="21" t="s">
        <v>12</v>
      </c>
      <c r="D332" s="555" t="s">
        <v>13</v>
      </c>
      <c r="E332" s="561" t="s">
        <v>14</v>
      </c>
      <c r="F332" s="555" t="s">
        <v>200</v>
      </c>
      <c r="G332" s="568" t="s">
        <v>15</v>
      </c>
      <c r="H332" s="569"/>
      <c r="I332" s="570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60"/>
      <c r="B333" s="560"/>
      <c r="C333" s="23" t="s">
        <v>17</v>
      </c>
      <c r="D333" s="556"/>
      <c r="E333" s="562"/>
      <c r="F333" s="556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59"/>
      <c r="B372" s="559" t="s">
        <v>11</v>
      </c>
      <c r="C372" s="21" t="s">
        <v>12</v>
      </c>
      <c r="D372" s="555" t="s">
        <v>13</v>
      </c>
      <c r="E372" s="561" t="s">
        <v>14</v>
      </c>
      <c r="F372" s="555" t="s">
        <v>200</v>
      </c>
      <c r="G372" s="568" t="s">
        <v>15</v>
      </c>
      <c r="H372" s="569"/>
      <c r="I372" s="570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60"/>
      <c r="B373" s="560"/>
      <c r="C373" s="23" t="s">
        <v>17</v>
      </c>
      <c r="D373" s="556"/>
      <c r="E373" s="562"/>
      <c r="F373" s="556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59"/>
      <c r="B412" s="559" t="s">
        <v>11</v>
      </c>
      <c r="C412" s="21" t="s">
        <v>12</v>
      </c>
      <c r="D412" s="555" t="s">
        <v>13</v>
      </c>
      <c r="E412" s="561" t="s">
        <v>14</v>
      </c>
      <c r="F412" s="555" t="s">
        <v>200</v>
      </c>
      <c r="G412" s="568" t="s">
        <v>15</v>
      </c>
      <c r="H412" s="569"/>
      <c r="I412" s="570"/>
      <c r="J412" s="22" t="s">
        <v>16</v>
      </c>
    </row>
    <row r="413" spans="1:10" ht="16.5" customHeight="1" thickBot="1">
      <c r="A413" s="560"/>
      <c r="B413" s="560"/>
      <c r="C413" s="23" t="s">
        <v>17</v>
      </c>
      <c r="D413" s="556"/>
      <c r="E413" s="562"/>
      <c r="F413" s="556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71"/>
      <c r="C432" s="571"/>
      <c r="D432" s="39"/>
      <c r="E432" s="80"/>
      <c r="F432" s="39"/>
      <c r="G432" s="39"/>
      <c r="H432" s="81"/>
      <c r="I432" s="572"/>
      <c r="J432" s="572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59"/>
      <c r="B454" s="559" t="s">
        <v>11</v>
      </c>
      <c r="C454" s="21" t="s">
        <v>12</v>
      </c>
      <c r="D454" s="555" t="s">
        <v>13</v>
      </c>
      <c r="E454" s="561" t="s">
        <v>14</v>
      </c>
      <c r="F454" s="555" t="s">
        <v>200</v>
      </c>
      <c r="G454" s="568" t="s">
        <v>15</v>
      </c>
      <c r="H454" s="569"/>
      <c r="I454" s="570"/>
      <c r="J454" s="22" t="s">
        <v>16</v>
      </c>
      <c r="L454" s="6"/>
    </row>
    <row r="455" spans="1:12" ht="16.5" customHeight="1" thickBot="1">
      <c r="A455" s="560"/>
      <c r="B455" s="560"/>
      <c r="C455" s="23" t="s">
        <v>17</v>
      </c>
      <c r="D455" s="556"/>
      <c r="E455" s="562"/>
      <c r="F455" s="556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71" t="s">
        <v>286</v>
      </c>
      <c r="B477" s="571"/>
      <c r="C477" s="39"/>
      <c r="D477" s="80"/>
      <c r="E477" s="39"/>
      <c r="F477" s="39"/>
      <c r="G477" s="81"/>
      <c r="H477" s="572" t="s">
        <v>178</v>
      </c>
      <c r="I477" s="572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54:A55"/>
    <mergeCell ref="B54:B55"/>
    <mergeCell ref="D54:D55"/>
    <mergeCell ref="E54:E55"/>
    <mergeCell ref="D20:D21"/>
    <mergeCell ref="B10:C10"/>
    <mergeCell ref="B11:C11"/>
    <mergeCell ref="A20:A21"/>
    <mergeCell ref="B20:B21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A132:A133"/>
    <mergeCell ref="B132:B133"/>
    <mergeCell ref="D132:D133"/>
    <mergeCell ref="E212:E213"/>
    <mergeCell ref="E132:E133"/>
    <mergeCell ref="A172:A173"/>
    <mergeCell ref="B172:B173"/>
    <mergeCell ref="D172:D173"/>
    <mergeCell ref="E172:E173"/>
    <mergeCell ref="A92:A93"/>
    <mergeCell ref="B92:B93"/>
    <mergeCell ref="D92:D93"/>
    <mergeCell ref="E92:E93"/>
    <mergeCell ref="G252:I252"/>
    <mergeCell ref="A212:A213"/>
    <mergeCell ref="B212:B213"/>
    <mergeCell ref="D212:D213"/>
    <mergeCell ref="F212:F213"/>
    <mergeCell ref="G212:I212"/>
    <mergeCell ref="A252:A25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DR428"/>
  <sheetViews>
    <sheetView tabSelected="1" view="pageBreakPreview" zoomScale="67" zoomScaleNormal="67" zoomScaleSheetLayoutView="67" zoomScalePageLayoutView="40" workbookViewId="0" topLeftCell="A1">
      <selection activeCell="B19" sqref="B19"/>
    </sheetView>
  </sheetViews>
  <sheetFormatPr defaultColWidth="9.140625" defaultRowHeight="16.5" customHeight="1"/>
  <cols>
    <col min="1" max="1" width="8.7109375" style="219" customWidth="1"/>
    <col min="2" max="2" width="41.8515625" style="6" customWidth="1"/>
    <col min="3" max="3" width="10.57421875" style="6" customWidth="1"/>
    <col min="4" max="4" width="9.7109375" style="17" customWidth="1"/>
    <col min="5" max="5" width="9.8515625" style="17" customWidth="1"/>
    <col min="6" max="6" width="10.28125" style="17" customWidth="1"/>
    <col min="7" max="7" width="10.28125" style="6" customWidth="1"/>
    <col min="8" max="8" width="9.8515625" style="6" customWidth="1"/>
    <col min="9" max="9" width="9.57421875" style="6" customWidth="1"/>
    <col min="10" max="10" width="9.00390625" style="25" customWidth="1"/>
    <col min="11" max="11" width="9.7109375" style="6" customWidth="1"/>
    <col min="12" max="12" width="7.421875" style="6" customWidth="1"/>
    <col min="13" max="14" width="8.421875" style="6" customWidth="1"/>
    <col min="15" max="15" width="7.421875" style="6" customWidth="1"/>
    <col min="16" max="17" width="8.140625" style="6" customWidth="1"/>
    <col min="18" max="18" width="9.140625" style="6" customWidth="1"/>
    <col min="19" max="19" width="10.28125" style="6" customWidth="1"/>
    <col min="20" max="20" width="10.140625" style="6" customWidth="1"/>
    <col min="21" max="16384" width="9.140625" style="6" customWidth="1"/>
  </cols>
  <sheetData>
    <row r="1" spans="2:22" ht="16.5" customHeight="1">
      <c r="B1" s="1" t="s">
        <v>0</v>
      </c>
      <c r="C1" s="1"/>
      <c r="D1" s="3"/>
      <c r="E1" s="3"/>
      <c r="F1" s="3"/>
      <c r="G1" s="1"/>
      <c r="H1" s="1"/>
      <c r="I1" s="14"/>
      <c r="J1" s="15"/>
      <c r="K1" s="14"/>
      <c r="L1" s="14"/>
      <c r="M1" s="14"/>
      <c r="N1" s="14"/>
      <c r="O1" s="14"/>
      <c r="P1" s="14"/>
      <c r="Q1" s="14"/>
      <c r="R1" s="14"/>
      <c r="S1" s="4"/>
      <c r="T1" s="4"/>
      <c r="U1" s="4"/>
      <c r="V1" s="4"/>
    </row>
    <row r="2" spans="2:22" ht="16.5" customHeight="1">
      <c r="B2" s="1" t="s">
        <v>1</v>
      </c>
      <c r="C2" s="1"/>
      <c r="D2" s="3"/>
      <c r="E2" s="3"/>
      <c r="F2" s="3"/>
      <c r="G2" s="1"/>
      <c r="H2" s="1"/>
      <c r="I2" s="14"/>
      <c r="J2" s="15"/>
      <c r="K2" s="14"/>
      <c r="L2" s="14"/>
      <c r="M2" s="14"/>
      <c r="N2" s="14"/>
      <c r="O2" s="14"/>
      <c r="P2" s="14"/>
      <c r="Q2" s="14"/>
      <c r="R2" s="14"/>
      <c r="S2" s="4"/>
      <c r="T2" s="4"/>
      <c r="U2" s="4"/>
      <c r="V2" s="4"/>
    </row>
    <row r="3" spans="2:22" ht="16.5" customHeight="1">
      <c r="B3" s="1" t="s">
        <v>415</v>
      </c>
      <c r="C3" s="1"/>
      <c r="D3" s="3"/>
      <c r="E3" s="3"/>
      <c r="F3" s="3"/>
      <c r="G3" s="1"/>
      <c r="H3" s="1"/>
      <c r="I3" s="14"/>
      <c r="J3" s="15"/>
      <c r="K3" s="14"/>
      <c r="L3" s="14"/>
      <c r="M3" s="14"/>
      <c r="N3" s="14"/>
      <c r="O3" s="14"/>
      <c r="P3" s="14"/>
      <c r="Q3" s="14"/>
      <c r="R3" s="14"/>
      <c r="S3" s="4"/>
      <c r="T3" s="4"/>
      <c r="U3" s="4"/>
      <c r="V3" s="4"/>
    </row>
    <row r="4" spans="2:22" ht="16.5" customHeight="1">
      <c r="B4" s="1"/>
      <c r="C4" s="1"/>
      <c r="D4" s="3"/>
      <c r="E4" s="3"/>
      <c r="F4" s="3"/>
      <c r="G4" s="1"/>
      <c r="H4" s="1"/>
      <c r="I4" s="14"/>
      <c r="J4" s="15"/>
      <c r="K4" s="14"/>
      <c r="L4" s="14"/>
      <c r="M4" s="14"/>
      <c r="N4" s="14"/>
      <c r="O4" s="14"/>
      <c r="P4" s="14"/>
      <c r="Q4" s="14"/>
      <c r="R4" s="14"/>
      <c r="S4" s="4"/>
      <c r="T4" s="4"/>
      <c r="U4" s="4"/>
      <c r="V4" s="4"/>
    </row>
    <row r="5" spans="2:22" ht="16.5" customHeight="1">
      <c r="B5" s="1" t="s">
        <v>3</v>
      </c>
      <c r="C5" s="1"/>
      <c r="D5" s="3"/>
      <c r="E5" s="3"/>
      <c r="F5" s="3"/>
      <c r="G5" s="1"/>
      <c r="H5" s="1"/>
      <c r="I5" s="14"/>
      <c r="J5" s="15"/>
      <c r="K5" s="14"/>
      <c r="L5" s="14"/>
      <c r="M5" s="14"/>
      <c r="N5" s="14"/>
      <c r="O5" s="14"/>
      <c r="P5" s="14"/>
      <c r="Q5" s="14"/>
      <c r="R5" s="14"/>
      <c r="S5" s="4"/>
      <c r="T5" s="4"/>
      <c r="U5" s="4"/>
      <c r="V5" s="4"/>
    </row>
    <row r="6" spans="2:19" ht="16.5" customHeight="1">
      <c r="B6" s="1" t="s">
        <v>360</v>
      </c>
      <c r="C6" s="14"/>
      <c r="D6" s="29"/>
      <c r="E6" s="29"/>
      <c r="F6" s="29"/>
      <c r="G6" s="14"/>
      <c r="H6" s="14"/>
      <c r="I6" s="14"/>
      <c r="J6" s="15"/>
      <c r="K6" s="14"/>
      <c r="L6" s="14"/>
      <c r="M6" s="14"/>
      <c r="N6" s="14"/>
      <c r="O6" s="14"/>
      <c r="P6" s="14"/>
      <c r="Q6" s="14"/>
      <c r="R6" s="14"/>
      <c r="S6" s="4"/>
    </row>
    <row r="7" spans="2:19" ht="16.5" customHeight="1">
      <c r="B7" s="1" t="s">
        <v>396</v>
      </c>
      <c r="C7" s="14"/>
      <c r="D7" s="29"/>
      <c r="E7" s="29"/>
      <c r="F7" s="29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4"/>
      <c r="S7" s="4"/>
    </row>
    <row r="8" spans="2:19" ht="16.5" customHeight="1">
      <c r="B8" s="1"/>
      <c r="C8" s="14"/>
      <c r="D8" s="29"/>
      <c r="E8" s="29"/>
      <c r="F8" s="29"/>
      <c r="G8" s="14"/>
      <c r="H8" s="14"/>
      <c r="I8" s="14"/>
      <c r="J8" s="15"/>
      <c r="K8" s="14"/>
      <c r="L8" s="14"/>
      <c r="M8" s="14"/>
      <c r="N8" s="14"/>
      <c r="O8" s="14"/>
      <c r="P8" s="14"/>
      <c r="Q8" s="14"/>
      <c r="R8" s="14"/>
      <c r="S8" s="4"/>
    </row>
    <row r="9" spans="2:18" ht="16.5" customHeight="1">
      <c r="B9" s="1" t="s">
        <v>359</v>
      </c>
      <c r="C9" s="1"/>
      <c r="D9" s="3"/>
      <c r="E9" s="3"/>
      <c r="F9" s="3"/>
      <c r="G9" s="1"/>
      <c r="H9" s="1"/>
      <c r="I9" s="14"/>
      <c r="J9" s="15"/>
      <c r="K9" s="14"/>
      <c r="L9" s="14"/>
      <c r="M9" s="14"/>
      <c r="N9" s="14"/>
      <c r="O9" s="14"/>
      <c r="P9" s="14"/>
      <c r="Q9" s="14"/>
      <c r="R9" s="14"/>
    </row>
    <row r="10" spans="2:18" ht="16.5" customHeight="1">
      <c r="B10" s="573" t="s">
        <v>7</v>
      </c>
      <c r="C10" s="573"/>
      <c r="D10" s="3"/>
      <c r="E10" s="3"/>
      <c r="F10" s="3"/>
      <c r="G10" s="1"/>
      <c r="H10" s="1"/>
      <c r="I10" s="14"/>
      <c r="J10" s="15"/>
      <c r="K10" s="14"/>
      <c r="L10" s="14"/>
      <c r="M10" s="14"/>
      <c r="N10" s="14"/>
      <c r="O10" s="14"/>
      <c r="P10" s="14"/>
      <c r="Q10" s="14"/>
      <c r="R10" s="14"/>
    </row>
    <row r="11" spans="2:18" ht="16.5" customHeight="1">
      <c r="B11" s="573" t="s">
        <v>8</v>
      </c>
      <c r="C11" s="573"/>
      <c r="D11" s="3"/>
      <c r="E11" s="3"/>
      <c r="F11" s="3"/>
      <c r="G11" s="1"/>
      <c r="H11" s="1"/>
      <c r="I11" s="14"/>
      <c r="J11" s="15"/>
      <c r="K11" s="14"/>
      <c r="L11" s="14"/>
      <c r="M11" s="14"/>
      <c r="N11" s="14"/>
      <c r="O11" s="14"/>
      <c r="P11" s="14"/>
      <c r="Q11" s="14"/>
      <c r="R11" s="14"/>
    </row>
    <row r="12" spans="2:18" ht="16.5" customHeight="1">
      <c r="B12" s="549"/>
      <c r="C12" s="549"/>
      <c r="D12" s="3"/>
      <c r="E12" s="3"/>
      <c r="F12" s="3"/>
      <c r="G12" s="1"/>
      <c r="H12" s="1"/>
      <c r="I12" s="14"/>
      <c r="J12" s="15"/>
      <c r="K12" s="14"/>
      <c r="L12" s="14"/>
      <c r="M12" s="14"/>
      <c r="N12" s="14"/>
      <c r="O12" s="14"/>
      <c r="P12" s="14"/>
      <c r="Q12" s="14"/>
      <c r="R12" s="14"/>
    </row>
    <row r="13" spans="2:18" ht="16.5" customHeight="1">
      <c r="B13" s="549"/>
      <c r="C13" s="549"/>
      <c r="D13" s="3"/>
      <c r="E13" s="3"/>
      <c r="F13" s="3"/>
      <c r="G13" s="1"/>
      <c r="H13" s="1"/>
      <c r="I13" s="14"/>
      <c r="J13" s="15"/>
      <c r="K13" s="14"/>
      <c r="L13" s="14"/>
      <c r="M13" s="14"/>
      <c r="N13" s="14"/>
      <c r="O13" s="14"/>
      <c r="P13" s="14"/>
      <c r="Q13" s="14"/>
      <c r="R13" s="14"/>
    </row>
    <row r="14" spans="2:18" ht="16.5" customHeight="1">
      <c r="B14" s="549"/>
      <c r="C14" s="549"/>
      <c r="D14" s="3"/>
      <c r="E14" s="3"/>
      <c r="F14" s="3"/>
      <c r="G14" s="1"/>
      <c r="H14" s="1"/>
      <c r="I14" s="14"/>
      <c r="J14" s="15"/>
      <c r="K14" s="14"/>
      <c r="L14" s="14"/>
      <c r="M14" s="14"/>
      <c r="N14" s="14"/>
      <c r="O14" s="14"/>
      <c r="P14" s="14"/>
      <c r="Q14" s="14"/>
      <c r="R14" s="14"/>
    </row>
    <row r="15" spans="2:18" ht="16.5" customHeight="1">
      <c r="B15" s="549"/>
      <c r="C15" s="549"/>
      <c r="D15" s="3"/>
      <c r="E15" s="3"/>
      <c r="F15" s="3"/>
      <c r="G15" s="1"/>
      <c r="H15" s="1"/>
      <c r="I15" s="14"/>
      <c r="J15" s="15"/>
      <c r="K15" s="14"/>
      <c r="L15" s="14"/>
      <c r="M15" s="14"/>
      <c r="N15" s="14"/>
      <c r="O15" s="14"/>
      <c r="P15" s="14"/>
      <c r="Q15" s="14"/>
      <c r="R15" s="14"/>
    </row>
    <row r="16" spans="2:18" ht="16.5" customHeight="1">
      <c r="B16" s="549"/>
      <c r="C16" s="549"/>
      <c r="D16" s="3"/>
      <c r="E16" s="3"/>
      <c r="F16" s="3"/>
      <c r="G16" s="1"/>
      <c r="H16" s="1"/>
      <c r="I16" s="14"/>
      <c r="J16" s="15"/>
      <c r="K16" s="14"/>
      <c r="L16" s="14"/>
      <c r="M16" s="14"/>
      <c r="N16" s="14"/>
      <c r="O16" s="14"/>
      <c r="P16" s="14"/>
      <c r="Q16" s="14"/>
      <c r="R16" s="14"/>
    </row>
    <row r="17" spans="2:18" ht="16.5" customHeight="1">
      <c r="B17" s="549"/>
      <c r="C17" s="549"/>
      <c r="D17" s="3"/>
      <c r="E17" s="3"/>
      <c r="F17" s="3"/>
      <c r="G17" s="1"/>
      <c r="H17" s="1"/>
      <c r="I17" s="14"/>
      <c r="J17" s="15"/>
      <c r="K17" s="14"/>
      <c r="L17" s="14"/>
      <c r="M17" s="14"/>
      <c r="N17" s="14"/>
      <c r="O17" s="14"/>
      <c r="P17" s="14"/>
      <c r="Q17" s="14"/>
      <c r="R17" s="14"/>
    </row>
    <row r="18" spans="2:18" ht="16.5" customHeight="1">
      <c r="B18" s="549"/>
      <c r="C18" s="549"/>
      <c r="D18" s="3"/>
      <c r="E18" s="3"/>
      <c r="F18" s="3"/>
      <c r="G18" s="1"/>
      <c r="H18" s="1"/>
      <c r="I18" s="14"/>
      <c r="J18" s="15"/>
      <c r="K18" s="14"/>
      <c r="L18" s="14"/>
      <c r="M18" s="14"/>
      <c r="N18" s="14"/>
      <c r="O18" s="14"/>
      <c r="P18" s="14"/>
      <c r="Q18" s="14"/>
      <c r="R18" s="14"/>
    </row>
    <row r="19" spans="2:18" ht="16.5" customHeight="1">
      <c r="B19" s="549"/>
      <c r="C19" s="549"/>
      <c r="D19" s="3"/>
      <c r="E19" s="3"/>
      <c r="F19" s="3"/>
      <c r="G19" s="1"/>
      <c r="H19" s="1"/>
      <c r="I19" s="14"/>
      <c r="J19" s="15"/>
      <c r="K19" s="14"/>
      <c r="L19" s="14"/>
      <c r="M19" s="14"/>
      <c r="N19" s="14"/>
      <c r="O19" s="14"/>
      <c r="P19" s="14"/>
      <c r="Q19" s="14"/>
      <c r="R19" s="14"/>
    </row>
    <row r="20" spans="2:18" ht="16.5" customHeight="1">
      <c r="B20" s="549"/>
      <c r="C20" s="549"/>
      <c r="D20" s="3"/>
      <c r="E20" s="3"/>
      <c r="F20" s="3"/>
      <c r="G20" s="1"/>
      <c r="H20" s="1"/>
      <c r="I20" s="14"/>
      <c r="J20" s="15"/>
      <c r="K20" s="14"/>
      <c r="L20" s="14"/>
      <c r="M20" s="14"/>
      <c r="N20" s="14"/>
      <c r="O20" s="14"/>
      <c r="P20" s="14"/>
      <c r="Q20" s="14"/>
      <c r="R20" s="14"/>
    </row>
    <row r="21" spans="2:12" ht="16.5" customHeight="1">
      <c r="B21" s="383" t="s">
        <v>367</v>
      </c>
      <c r="C21" s="318"/>
      <c r="D21" s="321"/>
      <c r="E21" s="321"/>
      <c r="F21" s="321"/>
      <c r="G21" s="321"/>
      <c r="H21" s="321"/>
      <c r="I21" s="219"/>
      <c r="J21" s="321" t="s">
        <v>476</v>
      </c>
      <c r="K21" s="321"/>
      <c r="L21" s="321"/>
    </row>
    <row r="22" spans="2:11" ht="16.5" customHeight="1">
      <c r="B22" s="383" t="s">
        <v>10</v>
      </c>
      <c r="C22" s="318"/>
      <c r="D22" s="321"/>
      <c r="E22" s="321"/>
      <c r="F22" s="321"/>
      <c r="G22" s="321"/>
      <c r="H22" s="321"/>
      <c r="I22" s="219"/>
      <c r="J22" s="220"/>
      <c r="K22" s="219"/>
    </row>
    <row r="23" spans="2:11" ht="16.5" customHeight="1">
      <c r="B23" s="383" t="s">
        <v>416</v>
      </c>
      <c r="C23" s="318"/>
      <c r="D23" s="321"/>
      <c r="E23" s="321" t="s">
        <v>440</v>
      </c>
      <c r="F23" s="321"/>
      <c r="G23" s="321"/>
      <c r="H23" s="321"/>
      <c r="I23" s="219"/>
      <c r="J23" s="220"/>
      <c r="K23" s="219"/>
    </row>
    <row r="24" spans="1:11" ht="16.5" customHeight="1" thickBot="1">
      <c r="A24" s="400"/>
      <c r="B24" s="384" t="s">
        <v>364</v>
      </c>
      <c r="C24" s="367"/>
      <c r="D24" s="40"/>
      <c r="E24" s="40"/>
      <c r="F24" s="40"/>
      <c r="G24" s="40"/>
      <c r="H24" s="40"/>
      <c r="I24" s="219"/>
      <c r="J24" s="220"/>
      <c r="K24" s="219"/>
    </row>
    <row r="25" spans="1:20" ht="16.5" customHeight="1">
      <c r="A25" s="574" t="s">
        <v>430</v>
      </c>
      <c r="B25" s="576" t="s">
        <v>11</v>
      </c>
      <c r="C25" s="356" t="s">
        <v>12</v>
      </c>
      <c r="D25" s="578" t="s">
        <v>15</v>
      </c>
      <c r="E25" s="579"/>
      <c r="F25" s="580"/>
      <c r="G25" s="324" t="s">
        <v>16</v>
      </c>
      <c r="H25" s="578" t="s">
        <v>424</v>
      </c>
      <c r="I25" s="581"/>
      <c r="J25" s="581"/>
      <c r="K25" s="581"/>
      <c r="L25" s="581"/>
      <c r="M25" s="581"/>
      <c r="N25" s="581"/>
      <c r="O25" s="582"/>
      <c r="P25" s="578" t="s">
        <v>380</v>
      </c>
      <c r="Q25" s="579"/>
      <c r="R25" s="579"/>
      <c r="S25" s="579"/>
      <c r="T25" s="580"/>
    </row>
    <row r="26" spans="1:20" ht="33.75" customHeight="1" thickBot="1">
      <c r="A26" s="575"/>
      <c r="B26" s="577"/>
      <c r="C26" s="382" t="s">
        <v>17</v>
      </c>
      <c r="D26" s="306" t="s">
        <v>18</v>
      </c>
      <c r="E26" s="306" t="s">
        <v>19</v>
      </c>
      <c r="F26" s="306" t="s">
        <v>20</v>
      </c>
      <c r="G26" s="306" t="s">
        <v>21</v>
      </c>
      <c r="H26" s="461" t="s">
        <v>425</v>
      </c>
      <c r="I26" s="461" t="s">
        <v>376</v>
      </c>
      <c r="J26" s="461" t="s">
        <v>377</v>
      </c>
      <c r="K26" s="461" t="s">
        <v>378</v>
      </c>
      <c r="L26" s="461" t="s">
        <v>379</v>
      </c>
      <c r="M26" s="461" t="s">
        <v>429</v>
      </c>
      <c r="N26" s="462" t="s">
        <v>426</v>
      </c>
      <c r="O26" s="462" t="s">
        <v>427</v>
      </c>
      <c r="P26" s="317" t="s">
        <v>381</v>
      </c>
      <c r="Q26" s="317" t="s">
        <v>428</v>
      </c>
      <c r="R26" s="317" t="s">
        <v>382</v>
      </c>
      <c r="S26" s="317" t="s">
        <v>412</v>
      </c>
      <c r="T26" s="317" t="s">
        <v>423</v>
      </c>
    </row>
    <row r="27" spans="1:20" ht="16.5" customHeight="1" thickBot="1">
      <c r="A27" s="401"/>
      <c r="B27" s="378" t="s">
        <v>22</v>
      </c>
      <c r="C27" s="379"/>
      <c r="D27" s="380"/>
      <c r="E27" s="380"/>
      <c r="F27" s="380"/>
      <c r="G27" s="381"/>
      <c r="H27" s="381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</row>
    <row r="28" spans="1:20" ht="36.75" customHeight="1">
      <c r="A28" s="396" t="s">
        <v>387</v>
      </c>
      <c r="B28" s="472" t="s">
        <v>397</v>
      </c>
      <c r="C28" s="496">
        <v>205</v>
      </c>
      <c r="D28" s="293">
        <v>5.56</v>
      </c>
      <c r="E28" s="293">
        <v>7.77</v>
      </c>
      <c r="F28" s="293">
        <v>32.86</v>
      </c>
      <c r="G28" s="292">
        <v>223.6</v>
      </c>
      <c r="H28" s="292">
        <v>163.18</v>
      </c>
      <c r="I28" s="292">
        <v>147</v>
      </c>
      <c r="J28" s="434">
        <v>155</v>
      </c>
      <c r="K28" s="292">
        <v>32.2</v>
      </c>
      <c r="L28" s="292">
        <v>0.45</v>
      </c>
      <c r="M28" s="292">
        <v>8.5</v>
      </c>
      <c r="N28" s="292">
        <v>7.26</v>
      </c>
      <c r="O28" s="292">
        <v>39.7</v>
      </c>
      <c r="P28" s="292">
        <v>0.07</v>
      </c>
      <c r="Q28" s="292">
        <v>0.14</v>
      </c>
      <c r="R28" s="292">
        <v>1.56</v>
      </c>
      <c r="S28" s="292">
        <v>44</v>
      </c>
      <c r="T28" s="292">
        <v>0.65</v>
      </c>
    </row>
    <row r="29" spans="1:20" ht="25.5" customHeight="1">
      <c r="A29" s="427" t="s">
        <v>431</v>
      </c>
      <c r="B29" s="448" t="s">
        <v>432</v>
      </c>
      <c r="C29" s="497">
        <v>20</v>
      </c>
      <c r="D29" s="310">
        <v>4.6</v>
      </c>
      <c r="E29" s="310">
        <v>5.9</v>
      </c>
      <c r="F29" s="310">
        <v>15</v>
      </c>
      <c r="G29" s="471">
        <v>72.6</v>
      </c>
      <c r="H29" s="471">
        <v>29</v>
      </c>
      <c r="I29" s="310">
        <v>176</v>
      </c>
      <c r="J29" s="310">
        <v>9</v>
      </c>
      <c r="K29" s="449">
        <v>130</v>
      </c>
      <c r="L29" s="310">
        <v>0.2</v>
      </c>
      <c r="M29" s="310">
        <v>0</v>
      </c>
      <c r="N29" s="310">
        <v>2.9</v>
      </c>
      <c r="O29" s="310">
        <v>0</v>
      </c>
      <c r="P29" s="310">
        <v>0.01</v>
      </c>
      <c r="Q29" s="310">
        <v>0.06</v>
      </c>
      <c r="R29" s="310">
        <v>0.14</v>
      </c>
      <c r="S29" s="310">
        <v>52</v>
      </c>
      <c r="T29" s="310">
        <v>0.19</v>
      </c>
    </row>
    <row r="30" spans="1:20" ht="22.5" customHeight="1">
      <c r="A30" s="294" t="s">
        <v>433</v>
      </c>
      <c r="B30" s="448" t="s">
        <v>417</v>
      </c>
      <c r="C30" s="497">
        <v>30</v>
      </c>
      <c r="D30" s="293">
        <v>1.88</v>
      </c>
      <c r="E30" s="293">
        <v>0.2</v>
      </c>
      <c r="F30" s="293">
        <v>12.85</v>
      </c>
      <c r="G30" s="296">
        <v>60.7</v>
      </c>
      <c r="H30" s="296">
        <v>166</v>
      </c>
      <c r="I30" s="293">
        <v>4.75</v>
      </c>
      <c r="J30" s="293">
        <v>16.25</v>
      </c>
      <c r="K30" s="293">
        <v>3.25</v>
      </c>
      <c r="L30" s="293">
        <v>0.3</v>
      </c>
      <c r="M30" s="293">
        <v>1.1</v>
      </c>
      <c r="N30" s="293">
        <v>2</v>
      </c>
      <c r="O30" s="293">
        <v>4.8</v>
      </c>
      <c r="P30" s="293">
        <v>0.03</v>
      </c>
      <c r="Q30" s="293">
        <v>0.01</v>
      </c>
      <c r="R30" s="293">
        <v>0</v>
      </c>
      <c r="S30" s="293">
        <v>0</v>
      </c>
      <c r="T30" s="293">
        <v>0</v>
      </c>
    </row>
    <row r="31" spans="1:20" ht="21.75" customHeight="1" thickBot="1">
      <c r="A31" s="473" t="s">
        <v>31</v>
      </c>
      <c r="B31" s="374" t="s">
        <v>401</v>
      </c>
      <c r="C31" s="313">
        <v>200</v>
      </c>
      <c r="D31" s="355">
        <v>3.79</v>
      </c>
      <c r="E31" s="293">
        <v>3.2</v>
      </c>
      <c r="F31" s="293">
        <v>30</v>
      </c>
      <c r="G31" s="304">
        <v>98.48</v>
      </c>
      <c r="H31" s="339">
        <v>105</v>
      </c>
      <c r="I31" s="339">
        <v>121</v>
      </c>
      <c r="J31" s="339">
        <v>14</v>
      </c>
      <c r="K31" s="339">
        <v>3.2</v>
      </c>
      <c r="L31" s="339">
        <v>1</v>
      </c>
      <c r="M31" s="339">
        <v>0.7</v>
      </c>
      <c r="N31" s="339">
        <v>0</v>
      </c>
      <c r="O31" s="339">
        <v>10.78</v>
      </c>
      <c r="P31" s="339">
        <v>0.04</v>
      </c>
      <c r="Q31" s="339">
        <v>0.2</v>
      </c>
      <c r="R31" s="339">
        <v>1</v>
      </c>
      <c r="S31" s="339">
        <v>0.36</v>
      </c>
      <c r="T31" s="339">
        <v>0</v>
      </c>
    </row>
    <row r="32" spans="1:20" ht="23.25" customHeight="1" thickBot="1">
      <c r="A32" s="336"/>
      <c r="B32" s="420" t="s">
        <v>226</v>
      </c>
      <c r="C32" s="435">
        <f>SUM(C28:C31)</f>
        <v>455</v>
      </c>
      <c r="D32" s="336">
        <f aca="true" t="shared" si="0" ref="D32:T32">SUM(D28:D31)</f>
        <v>15.829999999999998</v>
      </c>
      <c r="E32" s="336">
        <f t="shared" si="0"/>
        <v>17.07</v>
      </c>
      <c r="F32" s="336">
        <f t="shared" si="0"/>
        <v>90.71000000000001</v>
      </c>
      <c r="G32" s="336">
        <f t="shared" si="0"/>
        <v>455.38</v>
      </c>
      <c r="H32" s="336">
        <f t="shared" si="0"/>
        <v>463.18</v>
      </c>
      <c r="I32" s="424">
        <f t="shared" si="0"/>
        <v>448.75</v>
      </c>
      <c r="J32" s="435">
        <f t="shared" si="0"/>
        <v>194.25</v>
      </c>
      <c r="K32" s="336">
        <f t="shared" si="0"/>
        <v>168.64999999999998</v>
      </c>
      <c r="L32" s="336">
        <f t="shared" si="0"/>
        <v>1.95</v>
      </c>
      <c r="M32" s="336">
        <f t="shared" si="0"/>
        <v>10.299999999999999</v>
      </c>
      <c r="N32" s="336">
        <f t="shared" si="0"/>
        <v>12.16</v>
      </c>
      <c r="O32" s="336">
        <f t="shared" si="0"/>
        <v>55.28</v>
      </c>
      <c r="P32" s="336">
        <f t="shared" si="0"/>
        <v>0.15</v>
      </c>
      <c r="Q32" s="336">
        <f t="shared" si="0"/>
        <v>0.41000000000000003</v>
      </c>
      <c r="R32" s="336">
        <f t="shared" si="0"/>
        <v>2.7</v>
      </c>
      <c r="S32" s="336">
        <f t="shared" si="0"/>
        <v>96.36</v>
      </c>
      <c r="T32" s="336">
        <f t="shared" si="0"/>
        <v>0.8400000000000001</v>
      </c>
    </row>
    <row r="33" spans="1:20" ht="23.25" customHeight="1" thickBot="1">
      <c r="A33" s="40"/>
      <c r="B33" s="491"/>
      <c r="C33" s="40"/>
      <c r="D33" s="40"/>
      <c r="E33" s="321" t="s">
        <v>441</v>
      </c>
      <c r="F33" s="321"/>
      <c r="G33" s="40"/>
      <c r="H33" s="40"/>
      <c r="I33" s="440"/>
      <c r="J33" s="42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23.25" customHeight="1">
      <c r="A34" s="574" t="s">
        <v>430</v>
      </c>
      <c r="B34" s="576" t="s">
        <v>11</v>
      </c>
      <c r="C34" s="356" t="s">
        <v>12</v>
      </c>
      <c r="D34" s="578" t="s">
        <v>15</v>
      </c>
      <c r="E34" s="579"/>
      <c r="F34" s="580"/>
      <c r="G34" s="324" t="s">
        <v>16</v>
      </c>
      <c r="H34" s="578" t="s">
        <v>424</v>
      </c>
      <c r="I34" s="581"/>
      <c r="J34" s="581"/>
      <c r="K34" s="581"/>
      <c r="L34" s="581"/>
      <c r="M34" s="581"/>
      <c r="N34" s="581"/>
      <c r="O34" s="582"/>
      <c r="P34" s="578" t="s">
        <v>380</v>
      </c>
      <c r="Q34" s="579"/>
      <c r="R34" s="579"/>
      <c r="S34" s="579"/>
      <c r="T34" s="580"/>
    </row>
    <row r="35" spans="1:20" ht="32.25" customHeight="1" thickBot="1">
      <c r="A35" s="575"/>
      <c r="B35" s="577"/>
      <c r="C35" s="382" t="s">
        <v>17</v>
      </c>
      <c r="D35" s="306" t="s">
        <v>18</v>
      </c>
      <c r="E35" s="306" t="s">
        <v>19</v>
      </c>
      <c r="F35" s="306" t="s">
        <v>20</v>
      </c>
      <c r="G35" s="306" t="s">
        <v>21</v>
      </c>
      <c r="H35" s="461" t="s">
        <v>425</v>
      </c>
      <c r="I35" s="461" t="s">
        <v>376</v>
      </c>
      <c r="J35" s="461" t="s">
        <v>377</v>
      </c>
      <c r="K35" s="461" t="s">
        <v>378</v>
      </c>
      <c r="L35" s="461" t="s">
        <v>379</v>
      </c>
      <c r="M35" s="461" t="s">
        <v>429</v>
      </c>
      <c r="N35" s="462" t="s">
        <v>426</v>
      </c>
      <c r="O35" s="462" t="s">
        <v>427</v>
      </c>
      <c r="P35" s="317" t="s">
        <v>381</v>
      </c>
      <c r="Q35" s="317" t="s">
        <v>428</v>
      </c>
      <c r="R35" s="317" t="s">
        <v>382</v>
      </c>
      <c r="S35" s="317" t="s">
        <v>412</v>
      </c>
      <c r="T35" s="317" t="s">
        <v>423</v>
      </c>
    </row>
    <row r="36" spans="1:20" ht="23.25" customHeight="1" thickBot="1">
      <c r="A36" s="401"/>
      <c r="B36" s="378" t="s">
        <v>22</v>
      </c>
      <c r="C36" s="379"/>
      <c r="D36" s="380"/>
      <c r="E36" s="380"/>
      <c r="F36" s="380"/>
      <c r="G36" s="381"/>
      <c r="H36" s="381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</row>
    <row r="37" spans="1:20" ht="23.25" customHeight="1">
      <c r="A37" s="312" t="s">
        <v>418</v>
      </c>
      <c r="B37" s="294" t="s">
        <v>399</v>
      </c>
      <c r="C37" s="295">
        <v>150</v>
      </c>
      <c r="D37" s="302">
        <v>13.9</v>
      </c>
      <c r="E37" s="302">
        <v>14.3</v>
      </c>
      <c r="F37" s="302">
        <v>5</v>
      </c>
      <c r="G37" s="292">
        <v>259</v>
      </c>
      <c r="H37" s="292">
        <v>176.5</v>
      </c>
      <c r="I37" s="302">
        <v>216</v>
      </c>
      <c r="J37" s="456">
        <v>19</v>
      </c>
      <c r="K37" s="456">
        <v>257</v>
      </c>
      <c r="L37" s="302">
        <v>3</v>
      </c>
      <c r="M37" s="302">
        <v>21.56</v>
      </c>
      <c r="N37" s="302">
        <v>27.82</v>
      </c>
      <c r="O37" s="302">
        <v>57.2</v>
      </c>
      <c r="P37" s="302">
        <v>0.07</v>
      </c>
      <c r="Q37" s="302">
        <v>0.99</v>
      </c>
      <c r="R37" s="302">
        <v>0.3</v>
      </c>
      <c r="S37" s="456">
        <v>156</v>
      </c>
      <c r="T37" s="302">
        <v>2.2</v>
      </c>
    </row>
    <row r="38" spans="1:20" ht="23.25" customHeight="1">
      <c r="A38" s="427" t="s">
        <v>431</v>
      </c>
      <c r="B38" s="448" t="s">
        <v>432</v>
      </c>
      <c r="C38" s="497">
        <v>20</v>
      </c>
      <c r="D38" s="310">
        <v>4.6</v>
      </c>
      <c r="E38" s="310">
        <v>5.9</v>
      </c>
      <c r="F38" s="310">
        <v>15</v>
      </c>
      <c r="G38" s="471">
        <v>72.6</v>
      </c>
      <c r="H38" s="471">
        <v>29</v>
      </c>
      <c r="I38" s="310">
        <v>176</v>
      </c>
      <c r="J38" s="310">
        <v>9</v>
      </c>
      <c r="K38" s="449">
        <v>130</v>
      </c>
      <c r="L38" s="310">
        <v>0.2</v>
      </c>
      <c r="M38" s="310">
        <v>0</v>
      </c>
      <c r="N38" s="310">
        <v>2.9</v>
      </c>
      <c r="O38" s="310">
        <v>0</v>
      </c>
      <c r="P38" s="310">
        <v>0.01</v>
      </c>
      <c r="Q38" s="310">
        <v>0.06</v>
      </c>
      <c r="R38" s="310">
        <v>0.14</v>
      </c>
      <c r="S38" s="310">
        <v>52</v>
      </c>
      <c r="T38" s="310">
        <v>0.19</v>
      </c>
    </row>
    <row r="39" spans="1:20" ht="23.25" customHeight="1">
      <c r="A39" s="294" t="s">
        <v>433</v>
      </c>
      <c r="B39" s="448" t="s">
        <v>417</v>
      </c>
      <c r="C39" s="344">
        <v>30</v>
      </c>
      <c r="D39" s="293">
        <v>1.88</v>
      </c>
      <c r="E39" s="293">
        <v>0.2</v>
      </c>
      <c r="F39" s="293">
        <v>12.85</v>
      </c>
      <c r="G39" s="296">
        <v>60.7</v>
      </c>
      <c r="H39" s="296">
        <v>166</v>
      </c>
      <c r="I39" s="293">
        <v>4.75</v>
      </c>
      <c r="J39" s="293">
        <v>16.25</v>
      </c>
      <c r="K39" s="293">
        <v>3.25</v>
      </c>
      <c r="L39" s="293">
        <v>0.3</v>
      </c>
      <c r="M39" s="293">
        <v>1.1</v>
      </c>
      <c r="N39" s="293">
        <v>2</v>
      </c>
      <c r="O39" s="293">
        <v>4.8</v>
      </c>
      <c r="P39" s="293">
        <v>0.03</v>
      </c>
      <c r="Q39" s="293">
        <v>0.01</v>
      </c>
      <c r="R39" s="293">
        <v>0</v>
      </c>
      <c r="S39" s="293">
        <v>0</v>
      </c>
      <c r="T39" s="293">
        <v>0</v>
      </c>
    </row>
    <row r="40" spans="1:20" ht="23.25" customHeight="1" thickBot="1">
      <c r="A40" s="303" t="s">
        <v>392</v>
      </c>
      <c r="B40" s="303" t="s">
        <v>438</v>
      </c>
      <c r="C40" s="470">
        <v>200</v>
      </c>
      <c r="D40" s="293">
        <v>0.2</v>
      </c>
      <c r="E40" s="293">
        <v>0</v>
      </c>
      <c r="F40" s="293">
        <v>10</v>
      </c>
      <c r="G40" s="304">
        <v>41</v>
      </c>
      <c r="H40" s="304">
        <v>0</v>
      </c>
      <c r="I40" s="293">
        <v>5</v>
      </c>
      <c r="J40" s="293">
        <v>4</v>
      </c>
      <c r="K40" s="293">
        <v>8</v>
      </c>
      <c r="L40" s="293">
        <v>1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</row>
    <row r="41" spans="1:20" ht="23.25" customHeight="1" thickBot="1">
      <c r="A41" s="336"/>
      <c r="B41" s="420" t="s">
        <v>226</v>
      </c>
      <c r="C41" s="424">
        <f>SUM(C37:C40)</f>
        <v>400</v>
      </c>
      <c r="D41" s="336">
        <f aca="true" t="shared" si="1" ref="D41:T41">SUM(D37:D40)</f>
        <v>20.58</v>
      </c>
      <c r="E41" s="336">
        <f t="shared" si="1"/>
        <v>20.400000000000002</v>
      </c>
      <c r="F41" s="336">
        <f t="shared" si="1"/>
        <v>42.85</v>
      </c>
      <c r="G41" s="336">
        <f t="shared" si="1"/>
        <v>433.3</v>
      </c>
      <c r="H41" s="336">
        <f t="shared" si="1"/>
        <v>371.5</v>
      </c>
      <c r="I41" s="424">
        <f t="shared" si="1"/>
        <v>401.75</v>
      </c>
      <c r="J41" s="435">
        <f t="shared" si="1"/>
        <v>48.25</v>
      </c>
      <c r="K41" s="336">
        <f t="shared" si="1"/>
        <v>398.25</v>
      </c>
      <c r="L41" s="336">
        <f t="shared" si="1"/>
        <v>4.5</v>
      </c>
      <c r="M41" s="336">
        <f t="shared" si="1"/>
        <v>22.66</v>
      </c>
      <c r="N41" s="336">
        <f t="shared" si="1"/>
        <v>32.72</v>
      </c>
      <c r="O41" s="336">
        <f t="shared" si="1"/>
        <v>62</v>
      </c>
      <c r="P41" s="336">
        <f t="shared" si="1"/>
        <v>0.11</v>
      </c>
      <c r="Q41" s="336">
        <f t="shared" si="1"/>
        <v>1.06</v>
      </c>
      <c r="R41" s="336">
        <f t="shared" si="1"/>
        <v>0.44</v>
      </c>
      <c r="S41" s="336">
        <f t="shared" si="1"/>
        <v>208</v>
      </c>
      <c r="T41" s="336">
        <f t="shared" si="1"/>
        <v>2.39</v>
      </c>
    </row>
    <row r="42" spans="2:12" ht="16.5" customHeight="1">
      <c r="B42" s="383" t="s">
        <v>45</v>
      </c>
      <c r="C42" s="319"/>
      <c r="D42" s="320"/>
      <c r="E42" s="321" t="s">
        <v>440</v>
      </c>
      <c r="F42" s="321"/>
      <c r="G42" s="319"/>
      <c r="H42" s="319"/>
      <c r="I42" s="219"/>
      <c r="J42" s="321" t="s">
        <v>476</v>
      </c>
      <c r="K42" s="321"/>
      <c r="L42" s="321"/>
    </row>
    <row r="43" spans="2:11" ht="16.5" customHeight="1">
      <c r="B43" s="383" t="s">
        <v>46</v>
      </c>
      <c r="C43" s="319"/>
      <c r="D43" s="320"/>
      <c r="E43" s="320"/>
      <c r="F43" s="320"/>
      <c r="G43" s="319"/>
      <c r="H43" s="319"/>
      <c r="I43" s="219"/>
      <c r="J43" s="220"/>
      <c r="K43" s="219"/>
    </row>
    <row r="44" spans="2:11" ht="16.5" customHeight="1">
      <c r="B44" s="383" t="s">
        <v>357</v>
      </c>
      <c r="C44" s="42"/>
      <c r="D44" s="40"/>
      <c r="E44" s="40"/>
      <c r="F44" s="40"/>
      <c r="G44" s="40"/>
      <c r="H44" s="40"/>
      <c r="I44" s="219"/>
      <c r="J44" s="220"/>
      <c r="K44" s="219"/>
    </row>
    <row r="45" spans="2:11" ht="16.5" customHeight="1" thickBot="1">
      <c r="B45" s="385" t="s">
        <v>364</v>
      </c>
      <c r="C45" s="318"/>
      <c r="D45" s="321"/>
      <c r="E45" s="321"/>
      <c r="F45" s="321"/>
      <c r="G45" s="318"/>
      <c r="H45" s="318"/>
      <c r="I45" s="221"/>
      <c r="J45" s="220"/>
      <c r="K45" s="219"/>
    </row>
    <row r="46" spans="1:20" ht="16.5" customHeight="1">
      <c r="A46" s="574" t="s">
        <v>430</v>
      </c>
      <c r="B46" s="576" t="s">
        <v>11</v>
      </c>
      <c r="C46" s="356" t="s">
        <v>12</v>
      </c>
      <c r="D46" s="578" t="s">
        <v>15</v>
      </c>
      <c r="E46" s="579"/>
      <c r="F46" s="580"/>
      <c r="G46" s="324" t="s">
        <v>16</v>
      </c>
      <c r="H46" s="578" t="s">
        <v>424</v>
      </c>
      <c r="I46" s="581"/>
      <c r="J46" s="581"/>
      <c r="K46" s="581"/>
      <c r="L46" s="581"/>
      <c r="M46" s="581"/>
      <c r="N46" s="581"/>
      <c r="O46" s="582"/>
      <c r="P46" s="578" t="s">
        <v>380</v>
      </c>
      <c r="Q46" s="579"/>
      <c r="R46" s="579"/>
      <c r="S46" s="579"/>
      <c r="T46" s="580"/>
    </row>
    <row r="47" spans="1:20" ht="39" customHeight="1" thickBot="1">
      <c r="A47" s="583"/>
      <c r="B47" s="584"/>
      <c r="C47" s="481" t="s">
        <v>17</v>
      </c>
      <c r="D47" s="482" t="s">
        <v>18</v>
      </c>
      <c r="E47" s="482" t="s">
        <v>19</v>
      </c>
      <c r="F47" s="482" t="s">
        <v>20</v>
      </c>
      <c r="G47" s="482" t="s">
        <v>21</v>
      </c>
      <c r="H47" s="462" t="s">
        <v>425</v>
      </c>
      <c r="I47" s="462" t="s">
        <v>376</v>
      </c>
      <c r="J47" s="462" t="s">
        <v>377</v>
      </c>
      <c r="K47" s="462" t="s">
        <v>378</v>
      </c>
      <c r="L47" s="462" t="s">
        <v>379</v>
      </c>
      <c r="M47" s="462" t="s">
        <v>429</v>
      </c>
      <c r="N47" s="462" t="s">
        <v>426</v>
      </c>
      <c r="O47" s="462" t="s">
        <v>427</v>
      </c>
      <c r="P47" s="482" t="s">
        <v>381</v>
      </c>
      <c r="Q47" s="482" t="s">
        <v>428</v>
      </c>
      <c r="R47" s="482" t="s">
        <v>382</v>
      </c>
      <c r="S47" s="482" t="s">
        <v>412</v>
      </c>
      <c r="T47" s="482" t="s">
        <v>423</v>
      </c>
    </row>
    <row r="48" spans="1:20" ht="16.5" customHeight="1" thickBot="1">
      <c r="A48" s="406"/>
      <c r="B48" s="331" t="s">
        <v>22</v>
      </c>
      <c r="C48" s="332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4"/>
    </row>
    <row r="49" spans="1:20" ht="33" customHeight="1">
      <c r="A49" s="546" t="s">
        <v>458</v>
      </c>
      <c r="B49" s="547" t="s">
        <v>459</v>
      </c>
      <c r="C49" s="344">
        <v>60</v>
      </c>
      <c r="D49" s="328">
        <v>1.2</v>
      </c>
      <c r="E49" s="310">
        <v>4.7</v>
      </c>
      <c r="F49" s="310">
        <v>7.7</v>
      </c>
      <c r="G49" s="328">
        <v>78</v>
      </c>
      <c r="H49" s="328">
        <v>328</v>
      </c>
      <c r="I49" s="328">
        <v>19.2</v>
      </c>
      <c r="J49" s="328">
        <v>35</v>
      </c>
      <c r="K49" s="328">
        <v>11.7</v>
      </c>
      <c r="L49" s="328">
        <v>0.4</v>
      </c>
      <c r="M49" s="328">
        <v>0.03</v>
      </c>
      <c r="N49" s="328">
        <v>0.3</v>
      </c>
      <c r="O49" s="328">
        <v>6.3</v>
      </c>
      <c r="P49" s="328">
        <v>0.03</v>
      </c>
      <c r="Q49" s="328">
        <v>0.03</v>
      </c>
      <c r="R49" s="328">
        <v>8.3</v>
      </c>
      <c r="S49" s="328">
        <v>4</v>
      </c>
      <c r="T49" s="328">
        <v>0</v>
      </c>
    </row>
    <row r="50" spans="1:20" ht="34.5" customHeight="1">
      <c r="A50" s="529" t="s">
        <v>456</v>
      </c>
      <c r="B50" s="545" t="s">
        <v>457</v>
      </c>
      <c r="C50" s="454">
        <v>180</v>
      </c>
      <c r="D50" s="338">
        <v>11.5</v>
      </c>
      <c r="E50" s="338">
        <v>15.24</v>
      </c>
      <c r="F50" s="338">
        <v>35.96</v>
      </c>
      <c r="G50" s="296">
        <v>283.84</v>
      </c>
      <c r="H50" s="296">
        <v>19.1</v>
      </c>
      <c r="I50" s="296">
        <v>147.8</v>
      </c>
      <c r="J50" s="296">
        <v>32.2</v>
      </c>
      <c r="K50" s="488">
        <v>155.7</v>
      </c>
      <c r="L50" s="296">
        <v>0.8</v>
      </c>
      <c r="M50" s="296">
        <v>0</v>
      </c>
      <c r="N50" s="296">
        <v>2.9</v>
      </c>
      <c r="O50" s="548">
        <v>0.14</v>
      </c>
      <c r="P50" s="296">
        <v>0.07</v>
      </c>
      <c r="Q50" s="296">
        <v>0.06</v>
      </c>
      <c r="R50" s="296">
        <v>0.01</v>
      </c>
      <c r="S50" s="296">
        <v>74</v>
      </c>
      <c r="T50" s="296">
        <v>0.25</v>
      </c>
    </row>
    <row r="51" spans="1:20" ht="23.25" customHeight="1">
      <c r="A51" s="294" t="s">
        <v>433</v>
      </c>
      <c r="B51" s="373" t="s">
        <v>460</v>
      </c>
      <c r="C51" s="305">
        <v>25</v>
      </c>
      <c r="D51" s="293">
        <v>1.16</v>
      </c>
      <c r="E51" s="293">
        <v>0.23</v>
      </c>
      <c r="F51" s="293">
        <v>10.25</v>
      </c>
      <c r="G51" s="293">
        <v>41</v>
      </c>
      <c r="H51" s="293">
        <v>23</v>
      </c>
      <c r="I51" s="293">
        <v>7.25</v>
      </c>
      <c r="J51" s="293">
        <v>37.5</v>
      </c>
      <c r="K51" s="293">
        <v>11.75</v>
      </c>
      <c r="L51" s="293">
        <v>0.95</v>
      </c>
      <c r="M51" s="293">
        <v>0.5</v>
      </c>
      <c r="N51" s="293">
        <v>1.5</v>
      </c>
      <c r="O51" s="293">
        <v>3.63</v>
      </c>
      <c r="P51" s="293">
        <v>0.04</v>
      </c>
      <c r="Q51" s="293">
        <v>0.01</v>
      </c>
      <c r="R51" s="293">
        <v>0</v>
      </c>
      <c r="S51" s="293">
        <v>0</v>
      </c>
      <c r="T51" s="293">
        <v>0.35</v>
      </c>
    </row>
    <row r="52" spans="1:20" ht="23.25" customHeight="1" thickBot="1">
      <c r="A52" s="303" t="s">
        <v>391</v>
      </c>
      <c r="B52" s="373" t="s">
        <v>434</v>
      </c>
      <c r="C52" s="470">
        <v>200</v>
      </c>
      <c r="D52" s="293">
        <v>0.4</v>
      </c>
      <c r="E52" s="293">
        <v>0.1</v>
      </c>
      <c r="F52" s="293">
        <v>22</v>
      </c>
      <c r="G52" s="304">
        <v>77</v>
      </c>
      <c r="H52" s="304">
        <v>8</v>
      </c>
      <c r="I52" s="293">
        <v>10</v>
      </c>
      <c r="J52" s="293">
        <v>6</v>
      </c>
      <c r="K52" s="293">
        <v>9</v>
      </c>
      <c r="L52" s="293">
        <v>1.1</v>
      </c>
      <c r="M52" s="293">
        <v>0.05</v>
      </c>
      <c r="N52" s="293">
        <v>0.04</v>
      </c>
      <c r="O52" s="293">
        <v>0.52</v>
      </c>
      <c r="P52" s="293">
        <v>0.01</v>
      </c>
      <c r="Q52" s="476">
        <v>0.002</v>
      </c>
      <c r="R52" s="293">
        <v>70</v>
      </c>
      <c r="S52" s="293">
        <v>7.5</v>
      </c>
      <c r="T52" s="293">
        <v>0</v>
      </c>
    </row>
    <row r="53" spans="1:20" ht="24" customHeight="1" thickBot="1">
      <c r="A53" s="399"/>
      <c r="B53" s="463" t="s">
        <v>226</v>
      </c>
      <c r="C53" s="307">
        <f>SUM(C49:C52)</f>
        <v>465</v>
      </c>
      <c r="D53" s="475">
        <f>SUM(D48:D52)</f>
        <v>14.26</v>
      </c>
      <c r="E53" s="475">
        <f>SUM(E48:E52)</f>
        <v>20.270000000000003</v>
      </c>
      <c r="F53" s="475">
        <f>SUM(F48:F52)</f>
        <v>75.91</v>
      </c>
      <c r="G53" s="475">
        <f>SUM(G48:G52)</f>
        <v>479.84</v>
      </c>
      <c r="H53" s="475">
        <f>SUM(H48:H52)</f>
        <v>378.1</v>
      </c>
      <c r="I53" s="336">
        <f aca="true" t="shared" si="2" ref="I53:T53">SUM(I49:I52)</f>
        <v>184.25</v>
      </c>
      <c r="J53" s="424">
        <f t="shared" si="2"/>
        <v>110.7</v>
      </c>
      <c r="K53" s="336">
        <f t="shared" si="2"/>
        <v>188.14999999999998</v>
      </c>
      <c r="L53" s="336">
        <f t="shared" si="2"/>
        <v>3.2500000000000004</v>
      </c>
      <c r="M53" s="336">
        <f t="shared" si="2"/>
        <v>0.5800000000000001</v>
      </c>
      <c r="N53" s="336">
        <f t="shared" si="2"/>
        <v>4.739999999999999</v>
      </c>
      <c r="O53" s="336">
        <f t="shared" si="2"/>
        <v>10.59</v>
      </c>
      <c r="P53" s="336">
        <f t="shared" si="2"/>
        <v>0.15000000000000002</v>
      </c>
      <c r="Q53" s="336">
        <f t="shared" si="2"/>
        <v>0.102</v>
      </c>
      <c r="R53" s="424">
        <f t="shared" si="2"/>
        <v>78.31</v>
      </c>
      <c r="S53" s="336">
        <f t="shared" si="2"/>
        <v>85.5</v>
      </c>
      <c r="T53" s="336">
        <f t="shared" si="2"/>
        <v>0.6</v>
      </c>
    </row>
    <row r="54" spans="1:20" ht="24" customHeight="1" thickBot="1">
      <c r="A54" s="400"/>
      <c r="B54" s="367"/>
      <c r="C54" s="367"/>
      <c r="D54" s="492"/>
      <c r="E54" s="321" t="s">
        <v>441</v>
      </c>
      <c r="F54" s="321"/>
      <c r="G54" s="492"/>
      <c r="H54" s="492"/>
      <c r="I54" s="40"/>
      <c r="J54" s="440"/>
      <c r="K54" s="40"/>
      <c r="L54" s="40"/>
      <c r="M54" s="40"/>
      <c r="N54" s="40"/>
      <c r="O54" s="40"/>
      <c r="P54" s="40"/>
      <c r="Q54" s="40"/>
      <c r="R54" s="440"/>
      <c r="S54" s="40"/>
      <c r="T54" s="40"/>
    </row>
    <row r="55" spans="1:20" ht="24" customHeight="1">
      <c r="A55" s="574" t="s">
        <v>430</v>
      </c>
      <c r="B55" s="576" t="s">
        <v>11</v>
      </c>
      <c r="C55" s="356" t="s">
        <v>12</v>
      </c>
      <c r="D55" s="578" t="s">
        <v>15</v>
      </c>
      <c r="E55" s="579"/>
      <c r="F55" s="580"/>
      <c r="G55" s="324" t="s">
        <v>16</v>
      </c>
      <c r="H55" s="578" t="s">
        <v>424</v>
      </c>
      <c r="I55" s="581"/>
      <c r="J55" s="581"/>
      <c r="K55" s="581"/>
      <c r="L55" s="581"/>
      <c r="M55" s="581"/>
      <c r="N55" s="581"/>
      <c r="O55" s="582"/>
      <c r="P55" s="578" t="s">
        <v>380</v>
      </c>
      <c r="Q55" s="579"/>
      <c r="R55" s="579"/>
      <c r="S55" s="579"/>
      <c r="T55" s="580"/>
    </row>
    <row r="56" spans="1:20" ht="37.5" customHeight="1" thickBot="1">
      <c r="A56" s="583"/>
      <c r="B56" s="584"/>
      <c r="C56" s="481" t="s">
        <v>17</v>
      </c>
      <c r="D56" s="482" t="s">
        <v>18</v>
      </c>
      <c r="E56" s="482" t="s">
        <v>19</v>
      </c>
      <c r="F56" s="482" t="s">
        <v>20</v>
      </c>
      <c r="G56" s="482" t="s">
        <v>21</v>
      </c>
      <c r="H56" s="462" t="s">
        <v>425</v>
      </c>
      <c r="I56" s="462" t="s">
        <v>376</v>
      </c>
      <c r="J56" s="462" t="s">
        <v>377</v>
      </c>
      <c r="K56" s="462" t="s">
        <v>378</v>
      </c>
      <c r="L56" s="462" t="s">
        <v>379</v>
      </c>
      <c r="M56" s="462" t="s">
        <v>429</v>
      </c>
      <c r="N56" s="462" t="s">
        <v>426</v>
      </c>
      <c r="O56" s="462" t="s">
        <v>427</v>
      </c>
      <c r="P56" s="482" t="s">
        <v>381</v>
      </c>
      <c r="Q56" s="482" t="s">
        <v>428</v>
      </c>
      <c r="R56" s="482" t="s">
        <v>382</v>
      </c>
      <c r="S56" s="482" t="s">
        <v>412</v>
      </c>
      <c r="T56" s="482" t="s">
        <v>423</v>
      </c>
    </row>
    <row r="57" spans="1:20" ht="21" customHeight="1" thickBot="1">
      <c r="A57" s="406"/>
      <c r="B57" s="331" t="s">
        <v>22</v>
      </c>
      <c r="C57" s="332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4"/>
    </row>
    <row r="58" spans="1:20" ht="24" customHeight="1">
      <c r="A58" s="214" t="s">
        <v>442</v>
      </c>
      <c r="B58" s="448" t="s">
        <v>413</v>
      </c>
      <c r="C58" s="344">
        <v>60</v>
      </c>
      <c r="D58" s="310">
        <v>0</v>
      </c>
      <c r="E58" s="310">
        <v>0</v>
      </c>
      <c r="F58" s="310">
        <v>0.98</v>
      </c>
      <c r="G58" s="310">
        <v>4</v>
      </c>
      <c r="H58" s="310">
        <v>39</v>
      </c>
      <c r="I58" s="310">
        <v>6.9</v>
      </c>
      <c r="J58" s="310">
        <v>7.2</v>
      </c>
      <c r="K58" s="310">
        <v>4.2</v>
      </c>
      <c r="L58" s="310">
        <v>0.18</v>
      </c>
      <c r="M58" s="310">
        <v>0</v>
      </c>
      <c r="N58" s="310">
        <v>0</v>
      </c>
      <c r="O58" s="310">
        <v>0</v>
      </c>
      <c r="P58" s="310">
        <v>0.01</v>
      </c>
      <c r="Q58" s="310">
        <v>0</v>
      </c>
      <c r="R58" s="310">
        <v>1.5</v>
      </c>
      <c r="S58" s="310">
        <v>0</v>
      </c>
      <c r="T58" s="310">
        <v>0.03</v>
      </c>
    </row>
    <row r="59" spans="1:20" ht="24" customHeight="1">
      <c r="A59" s="308" t="s">
        <v>462</v>
      </c>
      <c r="B59" s="544" t="s">
        <v>463</v>
      </c>
      <c r="C59" s="309">
        <v>180</v>
      </c>
      <c r="D59" s="293">
        <v>7.12</v>
      </c>
      <c r="E59" s="293">
        <v>8.6</v>
      </c>
      <c r="F59" s="293">
        <v>27.7</v>
      </c>
      <c r="G59" s="293">
        <v>284</v>
      </c>
      <c r="H59" s="293">
        <v>226</v>
      </c>
      <c r="I59" s="293">
        <v>37</v>
      </c>
      <c r="J59" s="293">
        <v>36</v>
      </c>
      <c r="K59" s="293">
        <v>595</v>
      </c>
      <c r="L59" s="293">
        <v>1.6</v>
      </c>
      <c r="M59" s="293">
        <v>1.9</v>
      </c>
      <c r="N59" s="293">
        <v>3.54</v>
      </c>
      <c r="O59" s="293">
        <v>14.62</v>
      </c>
      <c r="P59" s="293">
        <v>0.07</v>
      </c>
      <c r="Q59" s="293">
        <v>0.196</v>
      </c>
      <c r="R59" s="293">
        <v>2</v>
      </c>
      <c r="S59" s="293">
        <v>0.63</v>
      </c>
      <c r="T59" s="293">
        <v>0</v>
      </c>
    </row>
    <row r="60" spans="1:20" ht="24" customHeight="1">
      <c r="A60" s="294" t="s">
        <v>433</v>
      </c>
      <c r="B60" s="373" t="s">
        <v>460</v>
      </c>
      <c r="C60" s="305">
        <v>25</v>
      </c>
      <c r="D60" s="293">
        <v>1.16</v>
      </c>
      <c r="E60" s="293">
        <v>0.23</v>
      </c>
      <c r="F60" s="293">
        <v>10.25</v>
      </c>
      <c r="G60" s="293">
        <v>41</v>
      </c>
      <c r="H60" s="293">
        <v>23</v>
      </c>
      <c r="I60" s="293">
        <v>7.25</v>
      </c>
      <c r="J60" s="293">
        <v>37.5</v>
      </c>
      <c r="K60" s="293">
        <v>11.75</v>
      </c>
      <c r="L60" s="293">
        <v>0.95</v>
      </c>
      <c r="M60" s="293">
        <v>0.5</v>
      </c>
      <c r="N60" s="293">
        <v>1.5</v>
      </c>
      <c r="O60" s="293">
        <v>3.63</v>
      </c>
      <c r="P60" s="293">
        <v>0.04</v>
      </c>
      <c r="Q60" s="293">
        <v>0.01</v>
      </c>
      <c r="R60" s="293">
        <v>0</v>
      </c>
      <c r="S60" s="293">
        <v>0</v>
      </c>
      <c r="T60" s="293">
        <v>0.35</v>
      </c>
    </row>
    <row r="61" spans="1:20" ht="24" customHeight="1" thickBot="1">
      <c r="A61" s="294" t="s">
        <v>343</v>
      </c>
      <c r="B61" s="373" t="s">
        <v>461</v>
      </c>
      <c r="C61" s="489">
        <v>200</v>
      </c>
      <c r="D61" s="293">
        <v>1.5</v>
      </c>
      <c r="E61" s="293">
        <v>1.3</v>
      </c>
      <c r="F61" s="293">
        <v>22.4</v>
      </c>
      <c r="G61" s="296">
        <v>107</v>
      </c>
      <c r="H61" s="296">
        <v>168</v>
      </c>
      <c r="I61" s="293">
        <v>161</v>
      </c>
      <c r="J61" s="293">
        <v>7</v>
      </c>
      <c r="K61" s="452">
        <v>145</v>
      </c>
      <c r="L61" s="293">
        <v>1</v>
      </c>
      <c r="M61" s="293">
        <v>9</v>
      </c>
      <c r="N61" s="293">
        <v>2</v>
      </c>
      <c r="O61" s="293">
        <v>20</v>
      </c>
      <c r="P61" s="293">
        <v>0.02</v>
      </c>
      <c r="Q61" s="293">
        <v>0.15</v>
      </c>
      <c r="R61" s="293">
        <v>1</v>
      </c>
      <c r="S61" s="293">
        <v>23.8</v>
      </c>
      <c r="T61" s="293">
        <v>0</v>
      </c>
    </row>
    <row r="62" spans="1:20" ht="20.25" customHeight="1" thickBot="1">
      <c r="A62" s="399"/>
      <c r="B62" s="463" t="s">
        <v>226</v>
      </c>
      <c r="C62" s="307">
        <f>SUM(C58:C61)</f>
        <v>465</v>
      </c>
      <c r="D62" s="475">
        <f>SUM(D57:D61)</f>
        <v>9.78</v>
      </c>
      <c r="E62" s="475">
        <f>SUM(E57:E61)</f>
        <v>10.13</v>
      </c>
      <c r="F62" s="475">
        <f>SUM(F57:F61)</f>
        <v>61.33</v>
      </c>
      <c r="G62" s="475">
        <f>SUM(G57:G61)</f>
        <v>436</v>
      </c>
      <c r="H62" s="475">
        <f>SUM(H57:H61)</f>
        <v>456</v>
      </c>
      <c r="I62" s="336">
        <f aca="true" t="shared" si="3" ref="I62:T62">SUM(I58:I61)</f>
        <v>212.15</v>
      </c>
      <c r="J62" s="424">
        <f t="shared" si="3"/>
        <v>87.7</v>
      </c>
      <c r="K62" s="336">
        <f t="shared" si="3"/>
        <v>755.95</v>
      </c>
      <c r="L62" s="336">
        <f t="shared" si="3"/>
        <v>3.73</v>
      </c>
      <c r="M62" s="336">
        <f t="shared" si="3"/>
        <v>11.4</v>
      </c>
      <c r="N62" s="336">
        <f t="shared" si="3"/>
        <v>7.04</v>
      </c>
      <c r="O62" s="336">
        <f t="shared" si="3"/>
        <v>38.25</v>
      </c>
      <c r="P62" s="336">
        <f t="shared" si="3"/>
        <v>0.13999999999999999</v>
      </c>
      <c r="Q62" s="336">
        <f t="shared" si="3"/>
        <v>0.356</v>
      </c>
      <c r="R62" s="424">
        <f t="shared" si="3"/>
        <v>4.5</v>
      </c>
      <c r="S62" s="518">
        <f t="shared" si="3"/>
        <v>24.43</v>
      </c>
      <c r="T62" s="336">
        <f t="shared" si="3"/>
        <v>0.38</v>
      </c>
    </row>
    <row r="63" spans="1:20" ht="16.5" customHeight="1">
      <c r="A63" s="400"/>
      <c r="B63" s="383" t="s">
        <v>371</v>
      </c>
      <c r="C63" s="367"/>
      <c r="D63" s="492"/>
      <c r="E63" s="321" t="s">
        <v>440</v>
      </c>
      <c r="F63" s="321"/>
      <c r="G63" s="492"/>
      <c r="H63" s="492"/>
      <c r="I63" s="40"/>
      <c r="J63" s="321" t="s">
        <v>476</v>
      </c>
      <c r="K63" s="321"/>
      <c r="L63" s="321"/>
      <c r="M63" s="40"/>
      <c r="N63" s="40"/>
      <c r="O63" s="40"/>
      <c r="P63" s="40"/>
      <c r="Q63" s="40"/>
      <c r="R63" s="440"/>
      <c r="S63" s="40"/>
      <c r="T63" s="40"/>
    </row>
    <row r="64" spans="2:11" ht="16.5" customHeight="1">
      <c r="B64" s="383" t="s">
        <v>64</v>
      </c>
      <c r="C64" s="319"/>
      <c r="D64" s="320"/>
      <c r="E64" s="447"/>
      <c r="F64" s="320"/>
      <c r="G64" s="319"/>
      <c r="H64" s="319"/>
      <c r="I64" s="219"/>
      <c r="J64" s="220"/>
      <c r="K64" s="219"/>
    </row>
    <row r="65" spans="2:11" ht="16.5" customHeight="1">
      <c r="B65" s="383" t="s">
        <v>416</v>
      </c>
      <c r="C65" s="41"/>
      <c r="D65" s="40"/>
      <c r="E65" s="40"/>
      <c r="F65" s="40"/>
      <c r="G65" s="41"/>
      <c r="H65" s="41"/>
      <c r="I65" s="219"/>
      <c r="J65" s="220"/>
      <c r="K65" s="219"/>
    </row>
    <row r="66" spans="2:11" ht="16.5" customHeight="1" thickBot="1">
      <c r="B66" s="384" t="s">
        <v>364</v>
      </c>
      <c r="C66" s="318"/>
      <c r="D66" s="321"/>
      <c r="E66" s="321"/>
      <c r="F66" s="321"/>
      <c r="G66" s="318"/>
      <c r="H66" s="318"/>
      <c r="I66" s="219"/>
      <c r="J66" s="220"/>
      <c r="K66" s="219"/>
    </row>
    <row r="67" spans="1:20" ht="16.5" customHeight="1">
      <c r="A67" s="574" t="s">
        <v>430</v>
      </c>
      <c r="B67" s="576" t="s">
        <v>11</v>
      </c>
      <c r="C67" s="356" t="s">
        <v>12</v>
      </c>
      <c r="D67" s="578" t="s">
        <v>15</v>
      </c>
      <c r="E67" s="579"/>
      <c r="F67" s="580"/>
      <c r="G67" s="324" t="s">
        <v>16</v>
      </c>
      <c r="H67" s="578" t="s">
        <v>424</v>
      </c>
      <c r="I67" s="581"/>
      <c r="J67" s="581"/>
      <c r="K67" s="581"/>
      <c r="L67" s="581"/>
      <c r="M67" s="581"/>
      <c r="N67" s="581"/>
      <c r="O67" s="582"/>
      <c r="P67" s="578" t="s">
        <v>380</v>
      </c>
      <c r="Q67" s="579"/>
      <c r="R67" s="579"/>
      <c r="S67" s="579"/>
      <c r="T67" s="580"/>
    </row>
    <row r="68" spans="1:20" ht="32.25" customHeight="1" thickBot="1">
      <c r="A68" s="575"/>
      <c r="B68" s="577"/>
      <c r="C68" s="382" t="s">
        <v>17</v>
      </c>
      <c r="D68" s="306" t="s">
        <v>18</v>
      </c>
      <c r="E68" s="306" t="s">
        <v>19</v>
      </c>
      <c r="F68" s="306" t="s">
        <v>20</v>
      </c>
      <c r="G68" s="306" t="s">
        <v>21</v>
      </c>
      <c r="H68" s="461" t="s">
        <v>425</v>
      </c>
      <c r="I68" s="461" t="s">
        <v>376</v>
      </c>
      <c r="J68" s="461" t="s">
        <v>377</v>
      </c>
      <c r="K68" s="461" t="s">
        <v>378</v>
      </c>
      <c r="L68" s="461" t="s">
        <v>379</v>
      </c>
      <c r="M68" s="461" t="s">
        <v>429</v>
      </c>
      <c r="N68" s="462" t="s">
        <v>426</v>
      </c>
      <c r="O68" s="462" t="s">
        <v>427</v>
      </c>
      <c r="P68" s="317" t="s">
        <v>381</v>
      </c>
      <c r="Q68" s="317" t="s">
        <v>428</v>
      </c>
      <c r="R68" s="317" t="s">
        <v>382</v>
      </c>
      <c r="S68" s="317" t="s">
        <v>412</v>
      </c>
      <c r="T68" s="317" t="s">
        <v>423</v>
      </c>
    </row>
    <row r="69" spans="1:20" ht="16.5" customHeight="1">
      <c r="A69" s="395"/>
      <c r="B69" s="298" t="s">
        <v>22</v>
      </c>
      <c r="C69" s="314"/>
      <c r="D69" s="315"/>
      <c r="E69" s="315"/>
      <c r="F69" s="315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</row>
    <row r="70" spans="1:20" ht="21" customHeight="1">
      <c r="A70" s="375" t="s">
        <v>421</v>
      </c>
      <c r="B70" s="455" t="s">
        <v>419</v>
      </c>
      <c r="C70" s="438">
        <v>80</v>
      </c>
      <c r="D70" s="328">
        <v>11.38</v>
      </c>
      <c r="E70" s="310">
        <v>8.44</v>
      </c>
      <c r="F70" s="310">
        <v>9.05</v>
      </c>
      <c r="G70" s="439">
        <v>157.7</v>
      </c>
      <c r="H70" s="439">
        <v>223.3</v>
      </c>
      <c r="I70" s="328">
        <v>27</v>
      </c>
      <c r="J70" s="432">
        <v>34.9</v>
      </c>
      <c r="K70" s="328">
        <v>153</v>
      </c>
      <c r="L70" s="432">
        <v>0.65</v>
      </c>
      <c r="M70" s="432">
        <v>68.5</v>
      </c>
      <c r="N70" s="328">
        <v>8.3</v>
      </c>
      <c r="O70" s="477">
        <v>314.9</v>
      </c>
      <c r="P70" s="328">
        <v>0.08</v>
      </c>
      <c r="Q70" s="328">
        <v>0.11</v>
      </c>
      <c r="R70" s="328">
        <v>0.3</v>
      </c>
      <c r="S70" s="432">
        <v>34</v>
      </c>
      <c r="T70" s="328">
        <v>0.1</v>
      </c>
    </row>
    <row r="71" spans="1:20" ht="37.5">
      <c r="A71" s="109" t="s">
        <v>452</v>
      </c>
      <c r="B71" s="469" t="s">
        <v>453</v>
      </c>
      <c r="C71" s="159">
        <v>180</v>
      </c>
      <c r="D71" s="522">
        <v>4.09</v>
      </c>
      <c r="E71" s="522">
        <v>6.57</v>
      </c>
      <c r="F71" s="522">
        <v>43.63</v>
      </c>
      <c r="G71" s="296">
        <v>240</v>
      </c>
      <c r="H71" s="348">
        <v>49.2</v>
      </c>
      <c r="I71" s="339">
        <v>10</v>
      </c>
      <c r="J71" s="339">
        <v>26</v>
      </c>
      <c r="K71" s="339">
        <v>70</v>
      </c>
      <c r="L71" s="339">
        <v>0.015</v>
      </c>
      <c r="M71" s="339">
        <v>2.42</v>
      </c>
      <c r="N71" s="339">
        <v>7.44</v>
      </c>
      <c r="O71" s="339">
        <v>44.16</v>
      </c>
      <c r="P71" s="339">
        <v>0.9</v>
      </c>
      <c r="Q71" s="339">
        <v>0.04</v>
      </c>
      <c r="R71" s="339">
        <v>2</v>
      </c>
      <c r="S71" s="339">
        <v>1.5</v>
      </c>
      <c r="T71" s="339">
        <v>0</v>
      </c>
    </row>
    <row r="72" spans="1:20" ht="37.5">
      <c r="A72" s="308" t="s">
        <v>435</v>
      </c>
      <c r="B72" s="312" t="s">
        <v>436</v>
      </c>
      <c r="C72" s="305">
        <v>25</v>
      </c>
      <c r="D72" s="293">
        <v>1.98</v>
      </c>
      <c r="E72" s="293">
        <v>0.2</v>
      </c>
      <c r="F72" s="293">
        <v>12.2</v>
      </c>
      <c r="G72" s="293">
        <v>58.5</v>
      </c>
      <c r="H72" s="293">
        <v>23.3</v>
      </c>
      <c r="I72" s="293">
        <v>0.03</v>
      </c>
      <c r="J72" s="293">
        <v>0</v>
      </c>
      <c r="K72" s="293">
        <v>0</v>
      </c>
      <c r="L72" s="293">
        <v>0.01</v>
      </c>
      <c r="M72" s="293">
        <v>0.8</v>
      </c>
      <c r="N72" s="293">
        <v>1.5</v>
      </c>
      <c r="O72" s="293">
        <v>3.63</v>
      </c>
      <c r="P72" s="293">
        <v>0.28</v>
      </c>
      <c r="Q72" s="293">
        <v>5</v>
      </c>
      <c r="R72" s="293">
        <v>0.01</v>
      </c>
      <c r="S72" s="293">
        <v>0</v>
      </c>
      <c r="T72" s="293">
        <v>0</v>
      </c>
    </row>
    <row r="73" spans="1:20" ht="19.5" thickBot="1">
      <c r="A73" s="521" t="s">
        <v>390</v>
      </c>
      <c r="B73" s="303" t="s">
        <v>370</v>
      </c>
      <c r="C73" s="112">
        <v>200</v>
      </c>
      <c r="D73" s="293">
        <v>0.3</v>
      </c>
      <c r="E73" s="293">
        <v>0</v>
      </c>
      <c r="F73" s="293">
        <v>9.5</v>
      </c>
      <c r="G73" s="304">
        <v>40</v>
      </c>
      <c r="H73" s="304">
        <v>10.8</v>
      </c>
      <c r="I73" s="293">
        <v>8</v>
      </c>
      <c r="J73" s="293">
        <v>5</v>
      </c>
      <c r="K73" s="293">
        <v>10</v>
      </c>
      <c r="L73" s="293">
        <v>1</v>
      </c>
      <c r="M73" s="293">
        <v>0</v>
      </c>
      <c r="N73" s="293">
        <v>0.02</v>
      </c>
      <c r="O73" s="293">
        <v>0.7</v>
      </c>
      <c r="P73" s="293">
        <v>0</v>
      </c>
      <c r="Q73" s="293">
        <v>0</v>
      </c>
      <c r="R73" s="293">
        <v>3</v>
      </c>
      <c r="S73" s="293">
        <v>0</v>
      </c>
      <c r="T73" s="293">
        <v>0</v>
      </c>
    </row>
    <row r="74" spans="1:20" ht="24.75" customHeight="1" thickBot="1">
      <c r="A74" s="405"/>
      <c r="B74" s="329" t="s">
        <v>226</v>
      </c>
      <c r="C74" s="330">
        <f>SUM(C70:C73)</f>
        <v>485</v>
      </c>
      <c r="D74" s="464">
        <f aca="true" t="shared" si="4" ref="D74:T74">SUM(D70:D73)</f>
        <v>17.75</v>
      </c>
      <c r="E74" s="464">
        <f t="shared" si="4"/>
        <v>15.209999999999999</v>
      </c>
      <c r="F74" s="464">
        <f t="shared" si="4"/>
        <v>74.38000000000001</v>
      </c>
      <c r="G74" s="464">
        <f t="shared" si="4"/>
        <v>496.2</v>
      </c>
      <c r="H74" s="464">
        <f t="shared" si="4"/>
        <v>306.6</v>
      </c>
      <c r="I74" s="464">
        <f t="shared" si="4"/>
        <v>45.03</v>
      </c>
      <c r="J74" s="464">
        <f t="shared" si="4"/>
        <v>65.9</v>
      </c>
      <c r="K74" s="464">
        <f t="shared" si="4"/>
        <v>233</v>
      </c>
      <c r="L74" s="464">
        <f t="shared" si="4"/>
        <v>1.675</v>
      </c>
      <c r="M74" s="464">
        <f t="shared" si="4"/>
        <v>71.72</v>
      </c>
      <c r="N74" s="464">
        <f t="shared" si="4"/>
        <v>17.26</v>
      </c>
      <c r="O74" s="464">
        <f t="shared" si="4"/>
        <v>363.38999999999993</v>
      </c>
      <c r="P74" s="464">
        <f t="shared" si="4"/>
        <v>1.26</v>
      </c>
      <c r="Q74" s="464">
        <f t="shared" si="4"/>
        <v>5.15</v>
      </c>
      <c r="R74" s="464">
        <f t="shared" si="4"/>
        <v>5.31</v>
      </c>
      <c r="S74" s="464">
        <f t="shared" si="4"/>
        <v>35.5</v>
      </c>
      <c r="T74" s="464">
        <f t="shared" si="4"/>
        <v>0.1</v>
      </c>
    </row>
    <row r="75" spans="1:20" ht="30" customHeight="1" thickBot="1">
      <c r="A75" s="407"/>
      <c r="B75" s="493"/>
      <c r="C75" s="494"/>
      <c r="D75" s="495"/>
      <c r="E75" s="321" t="s">
        <v>441</v>
      </c>
      <c r="F75" s="321"/>
      <c r="G75" s="495"/>
      <c r="H75" s="495"/>
      <c r="I75" s="440"/>
      <c r="J75" s="42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24.75" customHeight="1">
      <c r="A76" s="574" t="s">
        <v>430</v>
      </c>
      <c r="B76" s="576" t="s">
        <v>11</v>
      </c>
      <c r="C76" s="356" t="s">
        <v>12</v>
      </c>
      <c r="D76" s="578" t="s">
        <v>15</v>
      </c>
      <c r="E76" s="579"/>
      <c r="F76" s="580"/>
      <c r="G76" s="324" t="s">
        <v>16</v>
      </c>
      <c r="H76" s="578" t="s">
        <v>424</v>
      </c>
      <c r="I76" s="581"/>
      <c r="J76" s="581"/>
      <c r="K76" s="581"/>
      <c r="L76" s="581"/>
      <c r="M76" s="581"/>
      <c r="N76" s="581"/>
      <c r="O76" s="582"/>
      <c r="P76" s="578" t="s">
        <v>380</v>
      </c>
      <c r="Q76" s="579"/>
      <c r="R76" s="579"/>
      <c r="S76" s="579"/>
      <c r="T76" s="580"/>
    </row>
    <row r="77" spans="1:20" ht="36" customHeight="1" thickBot="1">
      <c r="A77" s="575"/>
      <c r="B77" s="577"/>
      <c r="C77" s="382" t="s">
        <v>17</v>
      </c>
      <c r="D77" s="306" t="s">
        <v>18</v>
      </c>
      <c r="E77" s="306" t="s">
        <v>19</v>
      </c>
      <c r="F77" s="306" t="s">
        <v>20</v>
      </c>
      <c r="G77" s="306" t="s">
        <v>21</v>
      </c>
      <c r="H77" s="461" t="s">
        <v>425</v>
      </c>
      <c r="I77" s="461" t="s">
        <v>376</v>
      </c>
      <c r="J77" s="461" t="s">
        <v>377</v>
      </c>
      <c r="K77" s="461" t="s">
        <v>378</v>
      </c>
      <c r="L77" s="461" t="s">
        <v>379</v>
      </c>
      <c r="M77" s="461" t="s">
        <v>429</v>
      </c>
      <c r="N77" s="462" t="s">
        <v>426</v>
      </c>
      <c r="O77" s="462" t="s">
        <v>427</v>
      </c>
      <c r="P77" s="317" t="s">
        <v>381</v>
      </c>
      <c r="Q77" s="317" t="s">
        <v>428</v>
      </c>
      <c r="R77" s="317" t="s">
        <v>382</v>
      </c>
      <c r="S77" s="317" t="s">
        <v>412</v>
      </c>
      <c r="T77" s="317" t="s">
        <v>423</v>
      </c>
    </row>
    <row r="78" spans="1:20" ht="24.75" customHeight="1" thickBot="1">
      <c r="A78" s="395"/>
      <c r="B78" s="298" t="s">
        <v>22</v>
      </c>
      <c r="C78" s="314"/>
      <c r="D78" s="315"/>
      <c r="E78" s="315"/>
      <c r="F78" s="315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</row>
    <row r="79" spans="1:20" ht="24.75" customHeight="1">
      <c r="A79" s="396" t="s">
        <v>387</v>
      </c>
      <c r="B79" s="472" t="s">
        <v>397</v>
      </c>
      <c r="C79" s="496">
        <v>205</v>
      </c>
      <c r="D79" s="293">
        <v>5.56</v>
      </c>
      <c r="E79" s="293">
        <v>7.77</v>
      </c>
      <c r="F79" s="293">
        <v>32.86</v>
      </c>
      <c r="G79" s="292">
        <v>223.6</v>
      </c>
      <c r="H79" s="292">
        <v>163.18</v>
      </c>
      <c r="I79" s="292">
        <v>147</v>
      </c>
      <c r="J79" s="434">
        <v>155</v>
      </c>
      <c r="K79" s="292">
        <v>32.2</v>
      </c>
      <c r="L79" s="292">
        <v>0.45</v>
      </c>
      <c r="M79" s="292">
        <v>8.5</v>
      </c>
      <c r="N79" s="292">
        <v>7.26</v>
      </c>
      <c r="O79" s="292">
        <v>39.7</v>
      </c>
      <c r="P79" s="292">
        <v>0.07</v>
      </c>
      <c r="Q79" s="292">
        <v>0.14</v>
      </c>
      <c r="R79" s="292">
        <v>1.56</v>
      </c>
      <c r="S79" s="292">
        <v>44</v>
      </c>
      <c r="T79" s="292">
        <v>0.65</v>
      </c>
    </row>
    <row r="80" spans="1:20" ht="24.75" customHeight="1">
      <c r="A80" s="427" t="s">
        <v>431</v>
      </c>
      <c r="B80" s="448" t="s">
        <v>432</v>
      </c>
      <c r="C80" s="497">
        <v>20</v>
      </c>
      <c r="D80" s="310">
        <v>4.6</v>
      </c>
      <c r="E80" s="310">
        <v>5.9</v>
      </c>
      <c r="F80" s="310">
        <v>15</v>
      </c>
      <c r="G80" s="471">
        <v>72.6</v>
      </c>
      <c r="H80" s="471">
        <v>29</v>
      </c>
      <c r="I80" s="310">
        <v>176</v>
      </c>
      <c r="J80" s="310">
        <v>9</v>
      </c>
      <c r="K80" s="449">
        <v>130</v>
      </c>
      <c r="L80" s="310">
        <v>0.2</v>
      </c>
      <c r="M80" s="310">
        <v>0</v>
      </c>
      <c r="N80" s="310">
        <v>2.9</v>
      </c>
      <c r="O80" s="310">
        <v>0</v>
      </c>
      <c r="P80" s="310">
        <v>0.01</v>
      </c>
      <c r="Q80" s="310">
        <v>0.06</v>
      </c>
      <c r="R80" s="310">
        <v>0.14</v>
      </c>
      <c r="S80" s="310">
        <v>52</v>
      </c>
      <c r="T80" s="310">
        <v>0.19</v>
      </c>
    </row>
    <row r="81" spans="1:20" ht="24.75" customHeight="1">
      <c r="A81" s="308" t="s">
        <v>435</v>
      </c>
      <c r="B81" s="312" t="s">
        <v>436</v>
      </c>
      <c r="C81" s="305">
        <v>25</v>
      </c>
      <c r="D81" s="293">
        <v>1.98</v>
      </c>
      <c r="E81" s="293">
        <v>0.2</v>
      </c>
      <c r="F81" s="293">
        <v>12.2</v>
      </c>
      <c r="G81" s="293">
        <v>58.5</v>
      </c>
      <c r="H81" s="293">
        <v>23.3</v>
      </c>
      <c r="I81" s="293">
        <v>0.03</v>
      </c>
      <c r="J81" s="293">
        <v>0</v>
      </c>
      <c r="K81" s="293">
        <v>0</v>
      </c>
      <c r="L81" s="293">
        <v>0.01</v>
      </c>
      <c r="M81" s="293">
        <v>0.8</v>
      </c>
      <c r="N81" s="293">
        <v>1.5</v>
      </c>
      <c r="O81" s="293">
        <v>3.63</v>
      </c>
      <c r="P81" s="293">
        <v>0.28</v>
      </c>
      <c r="Q81" s="293">
        <v>5</v>
      </c>
      <c r="R81" s="293">
        <v>0.01</v>
      </c>
      <c r="S81" s="293">
        <v>0</v>
      </c>
      <c r="T81" s="293">
        <v>0</v>
      </c>
    </row>
    <row r="82" spans="1:20" ht="24.75" customHeight="1" thickBot="1">
      <c r="A82" s="473" t="s">
        <v>31</v>
      </c>
      <c r="B82" s="374" t="s">
        <v>401</v>
      </c>
      <c r="C82" s="313">
        <v>200</v>
      </c>
      <c r="D82" s="355">
        <v>3.79</v>
      </c>
      <c r="E82" s="293">
        <v>3.2</v>
      </c>
      <c r="F82" s="293">
        <v>30</v>
      </c>
      <c r="G82" s="304">
        <v>98.48</v>
      </c>
      <c r="H82" s="339">
        <v>105</v>
      </c>
      <c r="I82" s="339">
        <v>121</v>
      </c>
      <c r="J82" s="339">
        <v>14</v>
      </c>
      <c r="K82" s="339">
        <v>3.2</v>
      </c>
      <c r="L82" s="339">
        <v>1</v>
      </c>
      <c r="M82" s="339">
        <v>0.7</v>
      </c>
      <c r="N82" s="339">
        <v>0</v>
      </c>
      <c r="O82" s="339">
        <v>10.78</v>
      </c>
      <c r="P82" s="339">
        <v>0.04</v>
      </c>
      <c r="Q82" s="339">
        <v>0.2</v>
      </c>
      <c r="R82" s="339">
        <v>1</v>
      </c>
      <c r="S82" s="339">
        <v>0.36</v>
      </c>
      <c r="T82" s="339">
        <v>0</v>
      </c>
    </row>
    <row r="83" spans="1:20" ht="24.75" customHeight="1" thickBot="1">
      <c r="A83" s="405"/>
      <c r="B83" s="329" t="s">
        <v>226</v>
      </c>
      <c r="C83" s="330">
        <f>SUM(C79:C82)</f>
        <v>450</v>
      </c>
      <c r="D83" s="371">
        <f aca="true" t="shared" si="5" ref="D83:T83">SUM(D80:D82)</f>
        <v>10.370000000000001</v>
      </c>
      <c r="E83" s="371">
        <f t="shared" si="5"/>
        <v>9.3</v>
      </c>
      <c r="F83" s="371">
        <f t="shared" si="5"/>
        <v>57.2</v>
      </c>
      <c r="G83" s="371">
        <f t="shared" si="5"/>
        <v>229.57999999999998</v>
      </c>
      <c r="H83" s="371">
        <f t="shared" si="5"/>
        <v>157.3</v>
      </c>
      <c r="I83" s="424">
        <f t="shared" si="5"/>
        <v>297.03</v>
      </c>
      <c r="J83" s="435">
        <f t="shared" si="5"/>
        <v>23</v>
      </c>
      <c r="K83" s="336">
        <f t="shared" si="5"/>
        <v>133.2</v>
      </c>
      <c r="L83" s="336">
        <f t="shared" si="5"/>
        <v>1.21</v>
      </c>
      <c r="M83" s="336">
        <f t="shared" si="5"/>
        <v>1.5</v>
      </c>
      <c r="N83" s="336">
        <f t="shared" si="5"/>
        <v>4.4</v>
      </c>
      <c r="O83" s="336">
        <f t="shared" si="5"/>
        <v>14.41</v>
      </c>
      <c r="P83" s="336">
        <f t="shared" si="5"/>
        <v>0.33</v>
      </c>
      <c r="Q83" s="336">
        <f t="shared" si="5"/>
        <v>5.26</v>
      </c>
      <c r="R83" s="336">
        <f t="shared" si="5"/>
        <v>1.15</v>
      </c>
      <c r="S83" s="336">
        <f t="shared" si="5"/>
        <v>52.36</v>
      </c>
      <c r="T83" s="336">
        <f t="shared" si="5"/>
        <v>0.19</v>
      </c>
    </row>
    <row r="84" spans="1:20" ht="24.75" customHeight="1">
      <c r="A84" s="407"/>
      <c r="B84" s="493"/>
      <c r="C84" s="494"/>
      <c r="D84" s="495"/>
      <c r="E84" s="495"/>
      <c r="F84" s="495"/>
      <c r="G84" s="495"/>
      <c r="H84" s="495"/>
      <c r="I84" s="440"/>
      <c r="J84" s="42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24.75" customHeight="1">
      <c r="A85" s="407"/>
      <c r="B85" s="493"/>
      <c r="C85" s="494"/>
      <c r="D85" s="495"/>
      <c r="E85" s="495"/>
      <c r="F85" s="495"/>
      <c r="G85" s="495"/>
      <c r="H85" s="495"/>
      <c r="I85" s="440"/>
      <c r="J85" s="42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12" ht="18.75" customHeight="1">
      <c r="B86" s="383" t="s">
        <v>356</v>
      </c>
      <c r="C86" s="318"/>
      <c r="D86" s="321"/>
      <c r="E86" s="321" t="s">
        <v>440</v>
      </c>
      <c r="F86" s="321"/>
      <c r="G86" s="321"/>
      <c r="H86" s="321"/>
      <c r="J86" s="321" t="s">
        <v>476</v>
      </c>
      <c r="K86" s="321"/>
      <c r="L86" s="321"/>
    </row>
    <row r="87" spans="2:8" ht="16.5" customHeight="1">
      <c r="B87" s="383" t="s">
        <v>395</v>
      </c>
      <c r="C87" s="318"/>
      <c r="D87" s="321"/>
      <c r="E87" s="321"/>
      <c r="F87" s="321"/>
      <c r="G87" s="321"/>
      <c r="H87" s="321"/>
    </row>
    <row r="88" spans="2:8" ht="16.5" customHeight="1">
      <c r="B88" s="383" t="s">
        <v>357</v>
      </c>
      <c r="C88" s="318"/>
      <c r="D88" s="321"/>
      <c r="E88" s="321"/>
      <c r="F88" s="321"/>
      <c r="G88" s="321"/>
      <c r="H88" s="321"/>
    </row>
    <row r="89" spans="1:8" ht="16.5" customHeight="1" thickBot="1">
      <c r="A89" s="400"/>
      <c r="B89" s="384" t="s">
        <v>364</v>
      </c>
      <c r="C89" s="367"/>
      <c r="D89" s="40"/>
      <c r="E89" s="40"/>
      <c r="F89" s="40"/>
      <c r="G89" s="40"/>
      <c r="H89" s="40"/>
    </row>
    <row r="90" spans="1:20" ht="16.5" customHeight="1">
      <c r="A90" s="574" t="s">
        <v>430</v>
      </c>
      <c r="B90" s="585" t="s">
        <v>11</v>
      </c>
      <c r="C90" s="356" t="s">
        <v>12</v>
      </c>
      <c r="D90" s="578" t="s">
        <v>15</v>
      </c>
      <c r="E90" s="579"/>
      <c r="F90" s="580"/>
      <c r="G90" s="324" t="s">
        <v>16</v>
      </c>
      <c r="H90" s="578" t="s">
        <v>424</v>
      </c>
      <c r="I90" s="581"/>
      <c r="J90" s="581"/>
      <c r="K90" s="581"/>
      <c r="L90" s="581"/>
      <c r="M90" s="581"/>
      <c r="N90" s="581"/>
      <c r="O90" s="582"/>
      <c r="P90" s="578" t="s">
        <v>380</v>
      </c>
      <c r="Q90" s="579"/>
      <c r="R90" s="579"/>
      <c r="S90" s="579"/>
      <c r="T90" s="580"/>
    </row>
    <row r="91" spans="1:20" ht="36" customHeight="1" thickBot="1">
      <c r="A91" s="583"/>
      <c r="B91" s="586"/>
      <c r="C91" s="481" t="s">
        <v>17</v>
      </c>
      <c r="D91" s="482" t="s">
        <v>18</v>
      </c>
      <c r="E91" s="482" t="s">
        <v>19</v>
      </c>
      <c r="F91" s="482" t="s">
        <v>20</v>
      </c>
      <c r="G91" s="482" t="s">
        <v>21</v>
      </c>
      <c r="H91" s="462" t="s">
        <v>425</v>
      </c>
      <c r="I91" s="462" t="s">
        <v>376</v>
      </c>
      <c r="J91" s="462" t="s">
        <v>377</v>
      </c>
      <c r="K91" s="462" t="s">
        <v>378</v>
      </c>
      <c r="L91" s="462" t="s">
        <v>379</v>
      </c>
      <c r="M91" s="462" t="s">
        <v>429</v>
      </c>
      <c r="N91" s="462" t="s">
        <v>426</v>
      </c>
      <c r="O91" s="462" t="s">
        <v>427</v>
      </c>
      <c r="P91" s="482" t="s">
        <v>381</v>
      </c>
      <c r="Q91" s="482" t="s">
        <v>428</v>
      </c>
      <c r="R91" s="482" t="s">
        <v>382</v>
      </c>
      <c r="S91" s="482" t="s">
        <v>412</v>
      </c>
      <c r="T91" s="482" t="s">
        <v>423</v>
      </c>
    </row>
    <row r="92" spans="1:20" ht="24" customHeight="1" thickBot="1">
      <c r="A92" s="537"/>
      <c r="B92" s="331" t="s">
        <v>108</v>
      </c>
      <c r="C92" s="332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4"/>
    </row>
    <row r="93" spans="1:122" ht="19.5" customHeight="1">
      <c r="A93" s="335" t="s">
        <v>442</v>
      </c>
      <c r="B93" s="472" t="s">
        <v>464</v>
      </c>
      <c r="C93" s="295">
        <v>40</v>
      </c>
      <c r="D93" s="296">
        <v>0.55</v>
      </c>
      <c r="E93" s="293">
        <v>0.1</v>
      </c>
      <c r="F93" s="293">
        <v>1.9</v>
      </c>
      <c r="G93" s="296">
        <v>12</v>
      </c>
      <c r="H93" s="296">
        <v>145</v>
      </c>
      <c r="I93" s="296">
        <v>5.5</v>
      </c>
      <c r="J93" s="296">
        <v>10.5</v>
      </c>
      <c r="K93" s="296">
        <v>3.5</v>
      </c>
      <c r="L93" s="296">
        <v>0.15</v>
      </c>
      <c r="M93" s="296">
        <v>0.4</v>
      </c>
      <c r="N93" s="296">
        <v>0.2</v>
      </c>
      <c r="O93" s="296">
        <v>10</v>
      </c>
      <c r="P93" s="296">
        <v>0.04</v>
      </c>
      <c r="Q93" s="296">
        <v>0.02</v>
      </c>
      <c r="R93" s="296">
        <v>15</v>
      </c>
      <c r="S93" s="296">
        <v>66.5</v>
      </c>
      <c r="T93" s="296">
        <v>0</v>
      </c>
      <c r="U93" s="402"/>
      <c r="V93" s="362"/>
      <c r="W93" s="359"/>
      <c r="X93" s="360"/>
      <c r="Y93" s="341"/>
      <c r="Z93" s="360"/>
      <c r="AA93" s="360"/>
      <c r="AB93" s="360"/>
      <c r="AC93" s="341"/>
      <c r="AD93" s="341"/>
      <c r="AE93" s="341"/>
      <c r="AF93" s="341"/>
      <c r="AG93" s="341"/>
      <c r="AH93" s="341"/>
      <c r="AI93" s="341"/>
      <c r="AJ93" s="341"/>
      <c r="AK93" s="402"/>
      <c r="AL93" s="362"/>
      <c r="AM93" s="359"/>
      <c r="AN93" s="360"/>
      <c r="AO93" s="341"/>
      <c r="AP93" s="360"/>
      <c r="AQ93" s="360"/>
      <c r="AR93" s="360"/>
      <c r="AS93" s="341"/>
      <c r="AT93" s="341"/>
      <c r="AU93" s="341"/>
      <c r="AV93" s="341"/>
      <c r="AW93" s="341"/>
      <c r="AX93" s="341"/>
      <c r="AY93" s="341"/>
      <c r="AZ93" s="341"/>
      <c r="BA93" s="402"/>
      <c r="BB93" s="362"/>
      <c r="BC93" s="359"/>
      <c r="BD93" s="360"/>
      <c r="BE93" s="341"/>
      <c r="BF93" s="360"/>
      <c r="BG93" s="360"/>
      <c r="BH93" s="360"/>
      <c r="BI93" s="341"/>
      <c r="BJ93" s="341"/>
      <c r="BK93" s="341"/>
      <c r="BL93" s="341"/>
      <c r="BM93" s="341"/>
      <c r="BN93" s="341"/>
      <c r="BO93" s="341"/>
      <c r="BP93" s="341"/>
      <c r="BQ93" s="402"/>
      <c r="BR93" s="362"/>
      <c r="BS93" s="359"/>
      <c r="BT93" s="360"/>
      <c r="BU93" s="341"/>
      <c r="BV93" s="360"/>
      <c r="BW93" s="360"/>
      <c r="BX93" s="360"/>
      <c r="BY93" s="341"/>
      <c r="BZ93" s="341"/>
      <c r="CA93" s="341"/>
      <c r="CB93" s="341"/>
      <c r="CC93" s="341"/>
      <c r="CD93" s="341"/>
      <c r="CE93" s="341"/>
      <c r="CF93" s="341"/>
      <c r="CG93" s="402"/>
      <c r="CH93" s="362"/>
      <c r="CI93" s="359"/>
      <c r="CJ93" s="360"/>
      <c r="CK93" s="341"/>
      <c r="CL93" s="360"/>
      <c r="CM93" s="360"/>
      <c r="CN93" s="360"/>
      <c r="CO93" s="341"/>
      <c r="CP93" s="341"/>
      <c r="CQ93" s="341"/>
      <c r="CR93" s="341"/>
      <c r="CS93" s="341"/>
      <c r="CT93" s="341"/>
      <c r="CU93" s="341"/>
      <c r="CV93" s="341"/>
      <c r="CW93" s="402"/>
      <c r="CX93" s="362"/>
      <c r="CY93" s="359"/>
      <c r="CZ93" s="360"/>
      <c r="DA93" s="341"/>
      <c r="DB93" s="360"/>
      <c r="DC93" s="360"/>
      <c r="DD93" s="360"/>
      <c r="DE93" s="341"/>
      <c r="DF93" s="341"/>
      <c r="DG93" s="341"/>
      <c r="DH93" s="341"/>
      <c r="DI93" s="341"/>
      <c r="DJ93" s="341"/>
      <c r="DK93" s="341"/>
      <c r="DL93" s="341"/>
      <c r="DM93" s="402"/>
      <c r="DN93" s="362"/>
      <c r="DO93" s="359"/>
      <c r="DP93" s="360"/>
      <c r="DQ93" s="341"/>
      <c r="DR93" s="360"/>
    </row>
    <row r="94" spans="1:122" ht="19.5" customHeight="1">
      <c r="A94" s="303" t="s">
        <v>437</v>
      </c>
      <c r="B94" s="374" t="s">
        <v>403</v>
      </c>
      <c r="C94" s="309">
        <v>180</v>
      </c>
      <c r="D94" s="296">
        <v>3.78</v>
      </c>
      <c r="E94" s="293">
        <v>8.1</v>
      </c>
      <c r="F94" s="293">
        <v>26.28</v>
      </c>
      <c r="G94" s="293">
        <v>196.2</v>
      </c>
      <c r="H94" s="310">
        <v>471</v>
      </c>
      <c r="I94" s="471">
        <v>47</v>
      </c>
      <c r="J94" s="471">
        <v>29</v>
      </c>
      <c r="K94" s="471">
        <v>85</v>
      </c>
      <c r="L94" s="471">
        <v>1.1</v>
      </c>
      <c r="M94" s="478">
        <v>4.4</v>
      </c>
      <c r="N94" s="471">
        <v>0.24</v>
      </c>
      <c r="O94" s="480">
        <v>26.4</v>
      </c>
      <c r="P94" s="471">
        <v>0.14</v>
      </c>
      <c r="Q94" s="471">
        <v>0.06</v>
      </c>
      <c r="R94" s="471">
        <v>5</v>
      </c>
      <c r="S94" s="471">
        <v>1.8</v>
      </c>
      <c r="T94" s="471">
        <v>0.06</v>
      </c>
      <c r="U94" s="402"/>
      <c r="V94" s="362"/>
      <c r="W94" s="359"/>
      <c r="X94" s="360"/>
      <c r="Y94" s="341"/>
      <c r="Z94" s="360"/>
      <c r="AA94" s="360"/>
      <c r="AB94" s="360"/>
      <c r="AC94" s="341"/>
      <c r="AD94" s="341"/>
      <c r="AE94" s="341"/>
      <c r="AF94" s="341"/>
      <c r="AG94" s="341"/>
      <c r="AH94" s="341"/>
      <c r="AI94" s="341"/>
      <c r="AJ94" s="341"/>
      <c r="AK94" s="402"/>
      <c r="AL94" s="362"/>
      <c r="AM94" s="359"/>
      <c r="AN94" s="360"/>
      <c r="AO94" s="341"/>
      <c r="AP94" s="360"/>
      <c r="AQ94" s="360"/>
      <c r="AR94" s="360"/>
      <c r="AS94" s="341"/>
      <c r="AT94" s="341"/>
      <c r="AU94" s="341"/>
      <c r="AV94" s="341"/>
      <c r="AW94" s="341"/>
      <c r="AX94" s="341"/>
      <c r="AY94" s="341"/>
      <c r="AZ94" s="341"/>
      <c r="BA94" s="402"/>
      <c r="BB94" s="362"/>
      <c r="BC94" s="359"/>
      <c r="BD94" s="360"/>
      <c r="BE94" s="341"/>
      <c r="BF94" s="360"/>
      <c r="BG94" s="360"/>
      <c r="BH94" s="360"/>
      <c r="BI94" s="341"/>
      <c r="BJ94" s="341"/>
      <c r="BK94" s="341"/>
      <c r="BL94" s="341"/>
      <c r="BM94" s="341"/>
      <c r="BN94" s="341"/>
      <c r="BO94" s="341"/>
      <c r="BP94" s="341"/>
      <c r="BQ94" s="402"/>
      <c r="BR94" s="362"/>
      <c r="BS94" s="359"/>
      <c r="BT94" s="360"/>
      <c r="BU94" s="341"/>
      <c r="BV94" s="360"/>
      <c r="BW94" s="360"/>
      <c r="BX94" s="360"/>
      <c r="BY94" s="341"/>
      <c r="BZ94" s="341"/>
      <c r="CA94" s="341"/>
      <c r="CB94" s="341"/>
      <c r="CC94" s="341"/>
      <c r="CD94" s="341"/>
      <c r="CE94" s="341"/>
      <c r="CF94" s="341"/>
      <c r="CG94" s="402"/>
      <c r="CH94" s="362"/>
      <c r="CI94" s="359"/>
      <c r="CJ94" s="360"/>
      <c r="CK94" s="341"/>
      <c r="CL94" s="360"/>
      <c r="CM94" s="360"/>
      <c r="CN94" s="360"/>
      <c r="CO94" s="341"/>
      <c r="CP94" s="341"/>
      <c r="CQ94" s="341"/>
      <c r="CR94" s="341"/>
      <c r="CS94" s="341"/>
      <c r="CT94" s="341"/>
      <c r="CU94" s="341"/>
      <c r="CV94" s="341"/>
      <c r="CW94" s="402"/>
      <c r="CX94" s="362"/>
      <c r="CY94" s="359"/>
      <c r="CZ94" s="360"/>
      <c r="DA94" s="341"/>
      <c r="DB94" s="360"/>
      <c r="DC94" s="360"/>
      <c r="DD94" s="360"/>
      <c r="DE94" s="341"/>
      <c r="DF94" s="341"/>
      <c r="DG94" s="341"/>
      <c r="DH94" s="341"/>
      <c r="DI94" s="341"/>
      <c r="DJ94" s="341"/>
      <c r="DK94" s="341"/>
      <c r="DL94" s="341"/>
      <c r="DM94" s="402"/>
      <c r="DN94" s="362"/>
      <c r="DO94" s="359"/>
      <c r="DP94" s="360"/>
      <c r="DQ94" s="341"/>
      <c r="DR94" s="360"/>
    </row>
    <row r="95" spans="1:122" ht="21" customHeight="1">
      <c r="A95" s="294" t="s">
        <v>433</v>
      </c>
      <c r="B95" s="436" t="s">
        <v>405</v>
      </c>
      <c r="C95" s="305">
        <v>25</v>
      </c>
      <c r="D95" s="293">
        <v>1.4</v>
      </c>
      <c r="E95" s="293">
        <v>0.28</v>
      </c>
      <c r="F95" s="293">
        <v>10.25</v>
      </c>
      <c r="G95" s="293">
        <v>51.5</v>
      </c>
      <c r="H95" s="293">
        <v>78</v>
      </c>
      <c r="I95" s="293">
        <v>7.25</v>
      </c>
      <c r="J95" s="293">
        <v>37.5</v>
      </c>
      <c r="K95" s="293">
        <v>11.75</v>
      </c>
      <c r="L95" s="293">
        <v>0.95</v>
      </c>
      <c r="M95" s="479">
        <v>1.4</v>
      </c>
      <c r="N95" s="293">
        <v>1.8</v>
      </c>
      <c r="O95" s="355">
        <v>8</v>
      </c>
      <c r="P95" s="293">
        <v>0.04</v>
      </c>
      <c r="Q95" s="293">
        <v>0.08</v>
      </c>
      <c r="R95" s="293">
        <v>0</v>
      </c>
      <c r="S95" s="293">
        <v>0</v>
      </c>
      <c r="T95" s="293">
        <v>0</v>
      </c>
      <c r="U95" s="402"/>
      <c r="V95" s="340"/>
      <c r="W95" s="366"/>
      <c r="X95" s="341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402"/>
      <c r="AL95" s="340"/>
      <c r="AM95" s="366"/>
      <c r="AN95" s="341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402"/>
      <c r="BB95" s="340"/>
      <c r="BC95" s="366"/>
      <c r="BD95" s="341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402"/>
      <c r="BR95" s="340"/>
      <c r="BS95" s="366"/>
      <c r="BT95" s="341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402"/>
      <c r="CH95" s="340"/>
      <c r="CI95" s="366"/>
      <c r="CJ95" s="341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402"/>
      <c r="CX95" s="340"/>
      <c r="CY95" s="366"/>
      <c r="CZ95" s="341"/>
      <c r="DA95" s="360"/>
      <c r="DB95" s="360"/>
      <c r="DC95" s="360"/>
      <c r="DD95" s="360"/>
      <c r="DE95" s="360"/>
      <c r="DF95" s="360"/>
      <c r="DG95" s="360"/>
      <c r="DH95" s="360"/>
      <c r="DI95" s="360"/>
      <c r="DJ95" s="360"/>
      <c r="DK95" s="360"/>
      <c r="DL95" s="360"/>
      <c r="DM95" s="402"/>
      <c r="DN95" s="340"/>
      <c r="DO95" s="366"/>
      <c r="DP95" s="341"/>
      <c r="DQ95" s="360"/>
      <c r="DR95" s="360"/>
    </row>
    <row r="96" spans="1:122" ht="23.25" customHeight="1" thickBot="1">
      <c r="A96" s="294" t="s">
        <v>343</v>
      </c>
      <c r="B96" s="373" t="s">
        <v>439</v>
      </c>
      <c r="C96" s="489">
        <v>200</v>
      </c>
      <c r="D96" s="293">
        <v>1.5</v>
      </c>
      <c r="E96" s="293">
        <v>1.3</v>
      </c>
      <c r="F96" s="293">
        <v>22.4</v>
      </c>
      <c r="G96" s="296">
        <v>107</v>
      </c>
      <c r="H96" s="296">
        <v>168</v>
      </c>
      <c r="I96" s="293">
        <v>161</v>
      </c>
      <c r="J96" s="293">
        <v>7</v>
      </c>
      <c r="K96" s="452">
        <v>145</v>
      </c>
      <c r="L96" s="293">
        <v>1</v>
      </c>
      <c r="M96" s="293">
        <v>9</v>
      </c>
      <c r="N96" s="293">
        <v>2</v>
      </c>
      <c r="O96" s="293">
        <v>20</v>
      </c>
      <c r="P96" s="293">
        <v>0.02</v>
      </c>
      <c r="Q96" s="293">
        <v>0.15</v>
      </c>
      <c r="R96" s="293">
        <v>1</v>
      </c>
      <c r="S96" s="293">
        <v>23.8</v>
      </c>
      <c r="T96" s="293">
        <v>0</v>
      </c>
      <c r="U96" s="433"/>
      <c r="V96" s="362"/>
      <c r="W96" s="357"/>
      <c r="X96" s="341"/>
      <c r="Y96" s="341"/>
      <c r="Z96" s="360"/>
      <c r="AA96" s="360"/>
      <c r="AB96" s="346"/>
      <c r="AC96" s="346"/>
      <c r="AD96" s="346"/>
      <c r="AE96" s="346"/>
      <c r="AF96" s="346"/>
      <c r="AG96" s="346"/>
      <c r="AH96" s="346"/>
      <c r="AI96" s="346"/>
      <c r="AJ96" s="346"/>
      <c r="AK96" s="433"/>
      <c r="AL96" s="362"/>
      <c r="AM96" s="357"/>
      <c r="AN96" s="341"/>
      <c r="AO96" s="341"/>
      <c r="AP96" s="360"/>
      <c r="AQ96" s="360"/>
      <c r="AR96" s="346"/>
      <c r="AS96" s="346"/>
      <c r="AT96" s="346"/>
      <c r="AU96" s="346"/>
      <c r="AV96" s="346"/>
      <c r="AW96" s="346"/>
      <c r="AX96" s="346"/>
      <c r="AY96" s="346"/>
      <c r="AZ96" s="346"/>
      <c r="BA96" s="433"/>
      <c r="BB96" s="362"/>
      <c r="BC96" s="357"/>
      <c r="BD96" s="341"/>
      <c r="BE96" s="341"/>
      <c r="BF96" s="360"/>
      <c r="BG96" s="360"/>
      <c r="BH96" s="346"/>
      <c r="BI96" s="346"/>
      <c r="BJ96" s="346"/>
      <c r="BK96" s="346"/>
      <c r="BL96" s="346"/>
      <c r="BM96" s="346"/>
      <c r="BN96" s="346"/>
      <c r="BO96" s="346"/>
      <c r="BP96" s="346"/>
      <c r="BQ96" s="433"/>
      <c r="BR96" s="362"/>
      <c r="BS96" s="357"/>
      <c r="BT96" s="341"/>
      <c r="BU96" s="341"/>
      <c r="BV96" s="360"/>
      <c r="BW96" s="360"/>
      <c r="BX96" s="346"/>
      <c r="BY96" s="346"/>
      <c r="BZ96" s="346"/>
      <c r="CA96" s="346"/>
      <c r="CB96" s="346"/>
      <c r="CC96" s="346"/>
      <c r="CD96" s="346"/>
      <c r="CE96" s="346"/>
      <c r="CF96" s="346"/>
      <c r="CG96" s="433"/>
      <c r="CH96" s="362"/>
      <c r="CI96" s="357"/>
      <c r="CJ96" s="341"/>
      <c r="CK96" s="341"/>
      <c r="CL96" s="360"/>
      <c r="CM96" s="360"/>
      <c r="CN96" s="346"/>
      <c r="CO96" s="346"/>
      <c r="CP96" s="346"/>
      <c r="CQ96" s="346"/>
      <c r="CR96" s="346"/>
      <c r="CS96" s="346"/>
      <c r="CT96" s="346"/>
      <c r="CU96" s="346"/>
      <c r="CV96" s="346"/>
      <c r="CW96" s="433"/>
      <c r="CX96" s="362"/>
      <c r="CY96" s="357"/>
      <c r="CZ96" s="341"/>
      <c r="DA96" s="341"/>
      <c r="DB96" s="360"/>
      <c r="DC96" s="360"/>
      <c r="DD96" s="346"/>
      <c r="DE96" s="346"/>
      <c r="DF96" s="346"/>
      <c r="DG96" s="346"/>
      <c r="DH96" s="346"/>
      <c r="DI96" s="346"/>
      <c r="DJ96" s="346"/>
      <c r="DK96" s="346"/>
      <c r="DL96" s="346"/>
      <c r="DM96" s="433"/>
      <c r="DN96" s="362"/>
      <c r="DO96" s="357"/>
      <c r="DP96" s="341"/>
      <c r="DQ96" s="341"/>
      <c r="DR96" s="360"/>
    </row>
    <row r="97" spans="1:20" ht="21.75" customHeight="1" thickBot="1">
      <c r="A97" s="399"/>
      <c r="B97" s="463" t="s">
        <v>226</v>
      </c>
      <c r="C97" s="307">
        <f>SUM(C93:C96)</f>
        <v>445</v>
      </c>
      <c r="D97" s="336">
        <f aca="true" t="shared" si="6" ref="D97:T97">SUM(D93:D96)</f>
        <v>7.23</v>
      </c>
      <c r="E97" s="336">
        <f t="shared" si="6"/>
        <v>9.78</v>
      </c>
      <c r="F97" s="336">
        <f t="shared" si="6"/>
        <v>60.83</v>
      </c>
      <c r="G97" s="336">
        <f t="shared" si="6"/>
        <v>366.7</v>
      </c>
      <c r="H97" s="336">
        <f t="shared" si="6"/>
        <v>862</v>
      </c>
      <c r="I97" s="336">
        <f t="shared" si="6"/>
        <v>220.75</v>
      </c>
      <c r="J97" s="424">
        <f t="shared" si="6"/>
        <v>84</v>
      </c>
      <c r="K97" s="336">
        <f t="shared" si="6"/>
        <v>245.25</v>
      </c>
      <c r="L97" s="336">
        <f t="shared" si="6"/>
        <v>3.2</v>
      </c>
      <c r="M97" s="336">
        <f t="shared" si="6"/>
        <v>15.200000000000001</v>
      </c>
      <c r="N97" s="336">
        <f t="shared" si="6"/>
        <v>4.24</v>
      </c>
      <c r="O97" s="424">
        <f t="shared" si="6"/>
        <v>64.4</v>
      </c>
      <c r="P97" s="336">
        <f t="shared" si="6"/>
        <v>0.24000000000000002</v>
      </c>
      <c r="Q97" s="336">
        <f t="shared" si="6"/>
        <v>0.31</v>
      </c>
      <c r="R97" s="336">
        <f t="shared" si="6"/>
        <v>21</v>
      </c>
      <c r="S97" s="518">
        <f t="shared" si="6"/>
        <v>92.1</v>
      </c>
      <c r="T97" s="336">
        <f t="shared" si="6"/>
        <v>0.06</v>
      </c>
    </row>
    <row r="98" spans="1:20" ht="34.5" customHeight="1" thickBot="1">
      <c r="A98" s="400"/>
      <c r="B98" s="367"/>
      <c r="C98" s="367"/>
      <c r="D98" s="40"/>
      <c r="E98" s="321" t="s">
        <v>441</v>
      </c>
      <c r="F98" s="321"/>
      <c r="G98" s="40"/>
      <c r="H98" s="40"/>
      <c r="I98" s="40"/>
      <c r="J98" s="440"/>
      <c r="K98" s="40"/>
      <c r="L98" s="40"/>
      <c r="M98" s="40"/>
      <c r="N98" s="40"/>
      <c r="O98" s="440"/>
      <c r="P98" s="40"/>
      <c r="Q98" s="40"/>
      <c r="R98" s="40"/>
      <c r="S98" s="40"/>
      <c r="T98" s="40"/>
    </row>
    <row r="99" spans="1:20" ht="21.75" customHeight="1">
      <c r="A99" s="574" t="s">
        <v>430</v>
      </c>
      <c r="B99" s="585" t="s">
        <v>11</v>
      </c>
      <c r="C99" s="356" t="s">
        <v>12</v>
      </c>
      <c r="D99" s="578" t="s">
        <v>15</v>
      </c>
      <c r="E99" s="579"/>
      <c r="F99" s="580"/>
      <c r="G99" s="324" t="s">
        <v>16</v>
      </c>
      <c r="H99" s="578" t="s">
        <v>424</v>
      </c>
      <c r="I99" s="581"/>
      <c r="J99" s="581"/>
      <c r="K99" s="581"/>
      <c r="L99" s="581"/>
      <c r="M99" s="581"/>
      <c r="N99" s="581"/>
      <c r="O99" s="582"/>
      <c r="P99" s="578" t="s">
        <v>380</v>
      </c>
      <c r="Q99" s="579"/>
      <c r="R99" s="579"/>
      <c r="S99" s="579"/>
      <c r="T99" s="580"/>
    </row>
    <row r="100" spans="1:20" ht="36" customHeight="1" thickBot="1">
      <c r="A100" s="583"/>
      <c r="B100" s="586"/>
      <c r="C100" s="481" t="s">
        <v>17</v>
      </c>
      <c r="D100" s="482" t="s">
        <v>18</v>
      </c>
      <c r="E100" s="482" t="s">
        <v>19</v>
      </c>
      <c r="F100" s="482" t="s">
        <v>20</v>
      </c>
      <c r="G100" s="482" t="s">
        <v>21</v>
      </c>
      <c r="H100" s="462" t="s">
        <v>425</v>
      </c>
      <c r="I100" s="462" t="s">
        <v>376</v>
      </c>
      <c r="J100" s="462" t="s">
        <v>377</v>
      </c>
      <c r="K100" s="462" t="s">
        <v>378</v>
      </c>
      <c r="L100" s="462" t="s">
        <v>379</v>
      </c>
      <c r="M100" s="462" t="s">
        <v>429</v>
      </c>
      <c r="N100" s="462" t="s">
        <v>426</v>
      </c>
      <c r="O100" s="462" t="s">
        <v>427</v>
      </c>
      <c r="P100" s="482" t="s">
        <v>381</v>
      </c>
      <c r="Q100" s="482" t="s">
        <v>428</v>
      </c>
      <c r="R100" s="482" t="s">
        <v>382</v>
      </c>
      <c r="S100" s="482" t="s">
        <v>412</v>
      </c>
      <c r="T100" s="482" t="s">
        <v>423</v>
      </c>
    </row>
    <row r="101" spans="1:20" ht="21.75" customHeight="1" thickBot="1">
      <c r="A101" s="537"/>
      <c r="B101" s="331" t="s">
        <v>108</v>
      </c>
      <c r="C101" s="332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4"/>
    </row>
    <row r="102" spans="1:20" ht="23.25" customHeight="1">
      <c r="A102" s="214" t="s">
        <v>442</v>
      </c>
      <c r="B102" s="472" t="s">
        <v>464</v>
      </c>
      <c r="C102" s="117">
        <v>40</v>
      </c>
      <c r="D102" s="155">
        <v>0.55</v>
      </c>
      <c r="E102" s="168">
        <v>0.1</v>
      </c>
      <c r="F102" s="168">
        <v>1.9</v>
      </c>
      <c r="G102" s="155">
        <v>12</v>
      </c>
      <c r="H102" s="155">
        <v>145</v>
      </c>
      <c r="I102" s="155">
        <v>5.5</v>
      </c>
      <c r="J102" s="155">
        <v>10.5</v>
      </c>
      <c r="K102" s="155">
        <v>3.5</v>
      </c>
      <c r="L102" s="155">
        <v>0.15</v>
      </c>
      <c r="M102" s="155">
        <v>0.4</v>
      </c>
      <c r="N102" s="155">
        <v>0.2</v>
      </c>
      <c r="O102" s="155">
        <v>10</v>
      </c>
      <c r="P102" s="155">
        <v>0.04</v>
      </c>
      <c r="Q102" s="155">
        <v>0.02</v>
      </c>
      <c r="R102" s="155">
        <v>15</v>
      </c>
      <c r="S102" s="155">
        <v>66.5</v>
      </c>
      <c r="T102" s="155">
        <v>0</v>
      </c>
    </row>
    <row r="103" spans="1:20" ht="25.5" customHeight="1">
      <c r="A103" s="294" t="s">
        <v>418</v>
      </c>
      <c r="B103" s="373" t="s">
        <v>399</v>
      </c>
      <c r="C103" s="117">
        <v>180</v>
      </c>
      <c r="D103" s="130">
        <v>16.68</v>
      </c>
      <c r="E103" s="130">
        <v>17.16</v>
      </c>
      <c r="F103" s="130">
        <v>11.3</v>
      </c>
      <c r="G103" s="525">
        <v>310</v>
      </c>
      <c r="H103" s="525">
        <v>235.3</v>
      </c>
      <c r="I103" s="526">
        <v>152</v>
      </c>
      <c r="J103" s="527">
        <v>26.27</v>
      </c>
      <c r="K103" s="527">
        <v>344</v>
      </c>
      <c r="L103" s="130">
        <v>3.87</v>
      </c>
      <c r="M103" s="130">
        <v>28.75</v>
      </c>
      <c r="N103" s="130">
        <v>37.09</v>
      </c>
      <c r="O103" s="130">
        <v>76.27</v>
      </c>
      <c r="P103" s="130">
        <v>0.13</v>
      </c>
      <c r="Q103" s="130">
        <v>1.32</v>
      </c>
      <c r="R103" s="130">
        <v>0.48</v>
      </c>
      <c r="S103" s="525">
        <v>392</v>
      </c>
      <c r="T103" s="130">
        <v>2.93</v>
      </c>
    </row>
    <row r="104" spans="1:20" ht="27" customHeight="1">
      <c r="A104" s="294" t="s">
        <v>433</v>
      </c>
      <c r="B104" s="436" t="s">
        <v>405</v>
      </c>
      <c r="C104" s="305">
        <v>25</v>
      </c>
      <c r="D104" s="293">
        <v>1.4</v>
      </c>
      <c r="E104" s="293">
        <v>0.28</v>
      </c>
      <c r="F104" s="293">
        <v>10.25</v>
      </c>
      <c r="G104" s="293">
        <v>51.5</v>
      </c>
      <c r="H104" s="293">
        <v>78</v>
      </c>
      <c r="I104" s="293">
        <v>7.25</v>
      </c>
      <c r="J104" s="293">
        <v>37.5</v>
      </c>
      <c r="K104" s="293">
        <v>11.75</v>
      </c>
      <c r="L104" s="293">
        <v>0.95</v>
      </c>
      <c r="M104" s="479">
        <v>1.4</v>
      </c>
      <c r="N104" s="293">
        <v>1.8</v>
      </c>
      <c r="O104" s="355">
        <v>8</v>
      </c>
      <c r="P104" s="293">
        <v>0.04</v>
      </c>
      <c r="Q104" s="293">
        <v>0.08</v>
      </c>
      <c r="R104" s="293">
        <v>0</v>
      </c>
      <c r="S104" s="293">
        <v>0</v>
      </c>
      <c r="T104" s="293">
        <v>0</v>
      </c>
    </row>
    <row r="105" spans="1:20" ht="27" customHeight="1" thickBot="1">
      <c r="A105" s="398" t="s">
        <v>313</v>
      </c>
      <c r="B105" s="374" t="s">
        <v>414</v>
      </c>
      <c r="C105" s="110">
        <v>200</v>
      </c>
      <c r="D105" s="118">
        <v>0.6</v>
      </c>
      <c r="E105" s="106">
        <v>0.1</v>
      </c>
      <c r="F105" s="106">
        <v>26.4</v>
      </c>
      <c r="G105" s="523">
        <v>108</v>
      </c>
      <c r="H105" s="111">
        <v>0</v>
      </c>
      <c r="I105" s="118">
        <v>21</v>
      </c>
      <c r="J105" s="118">
        <v>16</v>
      </c>
      <c r="K105" s="118">
        <v>23</v>
      </c>
      <c r="L105" s="118">
        <v>0.7</v>
      </c>
      <c r="M105" s="118">
        <v>0</v>
      </c>
      <c r="N105" s="118">
        <v>0</v>
      </c>
      <c r="O105" s="118">
        <v>0</v>
      </c>
      <c r="P105" s="118">
        <v>0.02</v>
      </c>
      <c r="Q105" s="118">
        <v>0</v>
      </c>
      <c r="R105" s="118">
        <v>0</v>
      </c>
      <c r="S105" s="118">
        <v>15</v>
      </c>
      <c r="T105" s="118">
        <v>0.5</v>
      </c>
    </row>
    <row r="106" spans="1:20" ht="21.75" customHeight="1" thickBot="1">
      <c r="A106" s="399"/>
      <c r="B106" s="463" t="s">
        <v>226</v>
      </c>
      <c r="C106" s="307">
        <f>SUM(C102:C105)</f>
        <v>445</v>
      </c>
      <c r="D106" s="336">
        <f aca="true" t="shared" si="7" ref="D106:T106">SUM(D102:D105)</f>
        <v>19.23</v>
      </c>
      <c r="E106" s="336">
        <f t="shared" si="7"/>
        <v>17.640000000000004</v>
      </c>
      <c r="F106" s="336">
        <f t="shared" si="7"/>
        <v>49.85</v>
      </c>
      <c r="G106" s="336">
        <f t="shared" si="7"/>
        <v>481.5</v>
      </c>
      <c r="H106" s="336">
        <f t="shared" si="7"/>
        <v>458.3</v>
      </c>
      <c r="I106" s="336">
        <f t="shared" si="7"/>
        <v>185.75</v>
      </c>
      <c r="J106" s="424">
        <f t="shared" si="7"/>
        <v>90.27</v>
      </c>
      <c r="K106" s="336">
        <f t="shared" si="7"/>
        <v>382.25</v>
      </c>
      <c r="L106" s="336">
        <f t="shared" si="7"/>
        <v>5.670000000000001</v>
      </c>
      <c r="M106" s="336">
        <f t="shared" si="7"/>
        <v>30.549999999999997</v>
      </c>
      <c r="N106" s="336">
        <f t="shared" si="7"/>
        <v>39.09</v>
      </c>
      <c r="O106" s="424">
        <f t="shared" si="7"/>
        <v>94.27</v>
      </c>
      <c r="P106" s="336">
        <f t="shared" si="7"/>
        <v>0.23</v>
      </c>
      <c r="Q106" s="336">
        <f t="shared" si="7"/>
        <v>1.4200000000000002</v>
      </c>
      <c r="R106" s="336">
        <f t="shared" si="7"/>
        <v>15.48</v>
      </c>
      <c r="S106" s="518">
        <f t="shared" si="7"/>
        <v>473.5</v>
      </c>
      <c r="T106" s="336">
        <f t="shared" si="7"/>
        <v>3.43</v>
      </c>
    </row>
    <row r="107" spans="1:20" ht="21.75" customHeight="1">
      <c r="A107" s="400"/>
      <c r="B107" s="367"/>
      <c r="C107" s="367"/>
      <c r="D107" s="40"/>
      <c r="E107" s="40"/>
      <c r="F107" s="40"/>
      <c r="G107" s="40"/>
      <c r="H107" s="40"/>
      <c r="I107" s="40"/>
      <c r="J107" s="440"/>
      <c r="K107" s="40"/>
      <c r="L107" s="40"/>
      <c r="M107" s="40"/>
      <c r="N107" s="40"/>
      <c r="O107" s="440"/>
      <c r="P107" s="40"/>
      <c r="Q107" s="40"/>
      <c r="R107" s="40"/>
      <c r="S107" s="40"/>
      <c r="T107" s="40"/>
    </row>
    <row r="108" spans="2:12" ht="16.5" customHeight="1">
      <c r="B108" s="383" t="s">
        <v>89</v>
      </c>
      <c r="C108" s="41"/>
      <c r="D108" s="40"/>
      <c r="E108" s="321" t="s">
        <v>440</v>
      </c>
      <c r="F108" s="321"/>
      <c r="G108" s="41"/>
      <c r="H108" s="41"/>
      <c r="J108" s="321" t="s">
        <v>476</v>
      </c>
      <c r="K108" s="321"/>
      <c r="L108" s="321"/>
    </row>
    <row r="109" spans="2:10" ht="16.5" customHeight="1">
      <c r="B109" s="383" t="s">
        <v>46</v>
      </c>
      <c r="C109" s="41"/>
      <c r="D109" s="40"/>
      <c r="E109" s="40"/>
      <c r="F109" s="40"/>
      <c r="G109" s="41"/>
      <c r="H109" s="41"/>
      <c r="J109" s="6"/>
    </row>
    <row r="110" spans="2:10" ht="16.5" customHeight="1">
      <c r="B110" s="383" t="s">
        <v>416</v>
      </c>
      <c r="C110" s="41"/>
      <c r="D110" s="40"/>
      <c r="E110" s="40"/>
      <c r="F110" s="40"/>
      <c r="G110" s="41"/>
      <c r="H110" s="41"/>
      <c r="J110" s="6"/>
    </row>
    <row r="111" spans="2:8" ht="16.5" customHeight="1" hidden="1" thickBot="1">
      <c r="B111" s="384" t="s">
        <v>368</v>
      </c>
      <c r="C111" s="318"/>
      <c r="D111" s="321"/>
      <c r="E111" s="321"/>
      <c r="F111" s="321"/>
      <c r="G111" s="318"/>
      <c r="H111" s="318"/>
    </row>
    <row r="112" spans="1:20" ht="24.75" customHeight="1" hidden="1">
      <c r="A112" s="587"/>
      <c r="B112" s="589" t="s">
        <v>11</v>
      </c>
      <c r="C112" s="323" t="s">
        <v>12</v>
      </c>
      <c r="D112" s="578" t="s">
        <v>15</v>
      </c>
      <c r="E112" s="579"/>
      <c r="F112" s="580"/>
      <c r="G112" s="324" t="s">
        <v>16</v>
      </c>
      <c r="H112" s="458"/>
      <c r="I112" s="578" t="s">
        <v>375</v>
      </c>
      <c r="J112" s="579"/>
      <c r="K112" s="579"/>
      <c r="L112" s="580"/>
      <c r="M112" s="460"/>
      <c r="N112" s="460"/>
      <c r="O112" s="460"/>
      <c r="P112" s="578" t="s">
        <v>380</v>
      </c>
      <c r="Q112" s="579"/>
      <c r="R112" s="579"/>
      <c r="S112" s="579"/>
      <c r="T112" s="580"/>
    </row>
    <row r="113" spans="1:20" ht="16.5" customHeight="1" hidden="1" thickBot="1">
      <c r="A113" s="588"/>
      <c r="B113" s="590"/>
      <c r="C113" s="326" t="s">
        <v>17</v>
      </c>
      <c r="D113" s="317" t="s">
        <v>18</v>
      </c>
      <c r="E113" s="317" t="s">
        <v>19</v>
      </c>
      <c r="F113" s="317" t="s">
        <v>20</v>
      </c>
      <c r="G113" s="317" t="s">
        <v>21</v>
      </c>
      <c r="H113" s="317"/>
      <c r="I113" s="317" t="s">
        <v>376</v>
      </c>
      <c r="J113" s="317" t="s">
        <v>377</v>
      </c>
      <c r="K113" s="317" t="s">
        <v>378</v>
      </c>
      <c r="L113" s="317" t="s">
        <v>379</v>
      </c>
      <c r="M113" s="317"/>
      <c r="N113" s="317"/>
      <c r="O113" s="317"/>
      <c r="P113" s="317" t="s">
        <v>381</v>
      </c>
      <c r="Q113" s="317"/>
      <c r="R113" s="317" t="s">
        <v>382</v>
      </c>
      <c r="S113" s="317" t="s">
        <v>383</v>
      </c>
      <c r="T113" s="317" t="s">
        <v>384</v>
      </c>
    </row>
    <row r="114" spans="1:20" ht="21.75" customHeight="1" hidden="1" thickBot="1">
      <c r="A114" s="403"/>
      <c r="B114" s="298" t="s">
        <v>22</v>
      </c>
      <c r="C114" s="299"/>
      <c r="D114" s="300"/>
      <c r="E114" s="300"/>
      <c r="F114" s="300"/>
      <c r="G114" s="301"/>
      <c r="H114" s="301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</row>
    <row r="115" spans="1:20" ht="21.75" customHeight="1" hidden="1">
      <c r="A115" s="411" t="s">
        <v>388</v>
      </c>
      <c r="B115" s="291" t="s">
        <v>373</v>
      </c>
      <c r="C115" s="386" t="s">
        <v>49</v>
      </c>
      <c r="D115" s="353">
        <v>7.5</v>
      </c>
      <c r="E115" s="302">
        <v>6.69</v>
      </c>
      <c r="F115" s="302">
        <v>35.8</v>
      </c>
      <c r="G115" s="302">
        <v>233.05</v>
      </c>
      <c r="H115" s="310"/>
      <c r="I115" s="328">
        <v>232</v>
      </c>
      <c r="J115" s="421">
        <v>123</v>
      </c>
      <c r="K115" s="328">
        <v>304</v>
      </c>
      <c r="L115" s="328">
        <v>5.2</v>
      </c>
      <c r="M115" s="328"/>
      <c r="N115" s="328"/>
      <c r="O115" s="328"/>
      <c r="P115" s="328">
        <v>0.33</v>
      </c>
      <c r="Q115" s="328"/>
      <c r="R115" s="328">
        <v>2</v>
      </c>
      <c r="S115" s="328">
        <v>0</v>
      </c>
      <c r="T115" s="328">
        <v>2.3</v>
      </c>
    </row>
    <row r="116" spans="1:20" ht="21.75" customHeight="1" hidden="1">
      <c r="A116" s="397"/>
      <c r="B116" s="312" t="s">
        <v>92</v>
      </c>
      <c r="C116" s="305">
        <v>25</v>
      </c>
      <c r="D116" s="293">
        <v>1.975</v>
      </c>
      <c r="E116" s="293">
        <v>0.2</v>
      </c>
      <c r="F116" s="293">
        <v>12.2</v>
      </c>
      <c r="G116" s="293">
        <v>58.49999999999999</v>
      </c>
      <c r="H116" s="293"/>
      <c r="I116" s="293">
        <v>0.0275</v>
      </c>
      <c r="J116" s="293">
        <v>0</v>
      </c>
      <c r="K116" s="293">
        <v>0</v>
      </c>
      <c r="L116" s="293">
        <v>0.275</v>
      </c>
      <c r="M116" s="293"/>
      <c r="N116" s="293"/>
      <c r="O116" s="293"/>
      <c r="P116" s="293">
        <v>5</v>
      </c>
      <c r="Q116" s="293"/>
      <c r="R116" s="293">
        <v>16.25</v>
      </c>
      <c r="S116" s="293">
        <v>3.5</v>
      </c>
      <c r="T116" s="293">
        <v>0.275</v>
      </c>
    </row>
    <row r="117" spans="1:20" ht="24.75" customHeight="1" hidden="1" thickBot="1">
      <c r="A117" s="398" t="s">
        <v>392</v>
      </c>
      <c r="B117" s="436" t="s">
        <v>171</v>
      </c>
      <c r="C117" s="437" t="s">
        <v>385</v>
      </c>
      <c r="D117" s="338">
        <v>0.2</v>
      </c>
      <c r="E117" s="338">
        <v>0</v>
      </c>
      <c r="F117" s="338">
        <v>15</v>
      </c>
      <c r="G117" s="348">
        <v>59</v>
      </c>
      <c r="H117" s="348"/>
      <c r="I117" s="339">
        <v>5</v>
      </c>
      <c r="J117" s="339">
        <v>4</v>
      </c>
      <c r="K117" s="339">
        <v>8</v>
      </c>
      <c r="L117" s="339">
        <v>1</v>
      </c>
      <c r="M117" s="339"/>
      <c r="N117" s="339"/>
      <c r="O117" s="339"/>
      <c r="P117" s="339">
        <v>0</v>
      </c>
      <c r="Q117" s="339"/>
      <c r="R117" s="339">
        <v>0</v>
      </c>
      <c r="S117" s="339">
        <v>0</v>
      </c>
      <c r="T117" s="339">
        <v>0</v>
      </c>
    </row>
    <row r="118" spans="1:20" ht="17.25" customHeight="1" hidden="1" thickBot="1">
      <c r="A118" s="408"/>
      <c r="B118" s="307" t="s">
        <v>353</v>
      </c>
      <c r="C118" s="370"/>
      <c r="D118" s="336">
        <f aca="true" t="shared" si="8" ref="D118:T118">SUM(D115:D117)</f>
        <v>9.674999999999999</v>
      </c>
      <c r="E118" s="336">
        <f t="shared" si="8"/>
        <v>6.890000000000001</v>
      </c>
      <c r="F118" s="336">
        <f t="shared" si="8"/>
        <v>63</v>
      </c>
      <c r="G118" s="336">
        <f t="shared" si="8"/>
        <v>350.55</v>
      </c>
      <c r="H118" s="336"/>
      <c r="I118" s="424">
        <f t="shared" si="8"/>
        <v>237.0275</v>
      </c>
      <c r="J118" s="435">
        <f t="shared" si="8"/>
        <v>127</v>
      </c>
      <c r="K118" s="336">
        <f t="shared" si="8"/>
        <v>312</v>
      </c>
      <c r="L118" s="336">
        <f t="shared" si="8"/>
        <v>6.4750000000000005</v>
      </c>
      <c r="M118" s="336"/>
      <c r="N118" s="336"/>
      <c r="O118" s="336"/>
      <c r="P118" s="336">
        <f t="shared" si="8"/>
        <v>5.33</v>
      </c>
      <c r="Q118" s="336"/>
      <c r="R118" s="336">
        <f t="shared" si="8"/>
        <v>18.25</v>
      </c>
      <c r="S118" s="336">
        <f t="shared" si="8"/>
        <v>3.5</v>
      </c>
      <c r="T118" s="336">
        <f t="shared" si="8"/>
        <v>2.5749999999999997</v>
      </c>
    </row>
    <row r="119" spans="2:8" ht="16.5" customHeight="1" thickBot="1">
      <c r="B119" s="384" t="s">
        <v>364</v>
      </c>
      <c r="C119" s="318"/>
      <c r="D119" s="321"/>
      <c r="E119" s="321"/>
      <c r="F119" s="321"/>
      <c r="G119" s="318"/>
      <c r="H119" s="318"/>
    </row>
    <row r="120" spans="1:20" ht="16.5" customHeight="1">
      <c r="A120" s="574" t="s">
        <v>430</v>
      </c>
      <c r="B120" s="576" t="s">
        <v>11</v>
      </c>
      <c r="C120" s="356" t="s">
        <v>12</v>
      </c>
      <c r="D120" s="578" t="s">
        <v>15</v>
      </c>
      <c r="E120" s="579"/>
      <c r="F120" s="580"/>
      <c r="G120" s="324" t="s">
        <v>16</v>
      </c>
      <c r="H120" s="578" t="s">
        <v>424</v>
      </c>
      <c r="I120" s="581"/>
      <c r="J120" s="581"/>
      <c r="K120" s="581"/>
      <c r="L120" s="581"/>
      <c r="M120" s="581"/>
      <c r="N120" s="581"/>
      <c r="O120" s="582"/>
      <c r="P120" s="578" t="s">
        <v>380</v>
      </c>
      <c r="Q120" s="579"/>
      <c r="R120" s="579"/>
      <c r="S120" s="579"/>
      <c r="T120" s="580"/>
    </row>
    <row r="121" spans="1:20" ht="36" customHeight="1" thickBot="1">
      <c r="A121" s="583"/>
      <c r="B121" s="584"/>
      <c r="C121" s="481" t="s">
        <v>17</v>
      </c>
      <c r="D121" s="482" t="s">
        <v>18</v>
      </c>
      <c r="E121" s="482" t="s">
        <v>19</v>
      </c>
      <c r="F121" s="482" t="s">
        <v>20</v>
      </c>
      <c r="G121" s="482" t="s">
        <v>21</v>
      </c>
      <c r="H121" s="462" t="s">
        <v>425</v>
      </c>
      <c r="I121" s="462" t="s">
        <v>376</v>
      </c>
      <c r="J121" s="462" t="s">
        <v>377</v>
      </c>
      <c r="K121" s="462" t="s">
        <v>378</v>
      </c>
      <c r="L121" s="462" t="s">
        <v>379</v>
      </c>
      <c r="M121" s="462" t="s">
        <v>429</v>
      </c>
      <c r="N121" s="462" t="s">
        <v>426</v>
      </c>
      <c r="O121" s="462" t="s">
        <v>427</v>
      </c>
      <c r="P121" s="482" t="s">
        <v>381</v>
      </c>
      <c r="Q121" s="482" t="s">
        <v>428</v>
      </c>
      <c r="R121" s="482" t="s">
        <v>382</v>
      </c>
      <c r="S121" s="482" t="s">
        <v>412</v>
      </c>
      <c r="T121" s="482" t="s">
        <v>423</v>
      </c>
    </row>
    <row r="122" spans="1:24" ht="22.5" customHeight="1" thickBot="1">
      <c r="A122" s="406"/>
      <c r="B122" s="331" t="s">
        <v>22</v>
      </c>
      <c r="C122" s="332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4"/>
      <c r="X122" s="483"/>
    </row>
    <row r="123" spans="1:20" ht="24.75" customHeight="1">
      <c r="A123" s="541" t="s">
        <v>394</v>
      </c>
      <c r="B123" s="455" t="s">
        <v>366</v>
      </c>
      <c r="C123" s="438" t="s">
        <v>49</v>
      </c>
      <c r="D123" s="310">
        <v>9.24</v>
      </c>
      <c r="E123" s="310">
        <v>8.03</v>
      </c>
      <c r="F123" s="310">
        <v>45.67</v>
      </c>
      <c r="G123" s="310">
        <v>293.05</v>
      </c>
      <c r="H123" s="310">
        <v>163.18</v>
      </c>
      <c r="I123" s="328">
        <v>224</v>
      </c>
      <c r="J123" s="328">
        <v>95</v>
      </c>
      <c r="K123" s="328">
        <v>194</v>
      </c>
      <c r="L123" s="328">
        <v>3.2</v>
      </c>
      <c r="M123" s="328">
        <v>7.9</v>
      </c>
      <c r="N123" s="328">
        <v>1.76</v>
      </c>
      <c r="O123" s="328">
        <v>39</v>
      </c>
      <c r="P123" s="328">
        <v>0.23</v>
      </c>
      <c r="Q123" s="328">
        <v>0.01</v>
      </c>
      <c r="R123" s="328">
        <v>0</v>
      </c>
      <c r="S123" s="328">
        <v>1.9</v>
      </c>
      <c r="T123" s="328">
        <v>0.65</v>
      </c>
    </row>
    <row r="124" spans="1:20" ht="24.75" customHeight="1">
      <c r="A124" s="397" t="s">
        <v>310</v>
      </c>
      <c r="B124" s="448" t="s">
        <v>400</v>
      </c>
      <c r="C124" s="344" t="s">
        <v>202</v>
      </c>
      <c r="D124" s="293">
        <v>1.88</v>
      </c>
      <c r="E124" s="293">
        <v>0.2</v>
      </c>
      <c r="F124" s="293">
        <v>12.85</v>
      </c>
      <c r="G124" s="296">
        <v>60.7</v>
      </c>
      <c r="H124" s="296">
        <v>58.1</v>
      </c>
      <c r="I124" s="293">
        <v>4.75</v>
      </c>
      <c r="J124" s="293">
        <v>16.25</v>
      </c>
      <c r="K124" s="293">
        <v>3.25</v>
      </c>
      <c r="L124" s="293">
        <v>0.3</v>
      </c>
      <c r="M124" s="293">
        <v>0.06</v>
      </c>
      <c r="N124" s="293">
        <v>13.51</v>
      </c>
      <c r="O124" s="293">
        <v>24.2</v>
      </c>
      <c r="P124" s="293">
        <v>0.03</v>
      </c>
      <c r="Q124" s="293">
        <v>0.176</v>
      </c>
      <c r="R124" s="293">
        <v>0</v>
      </c>
      <c r="S124" s="293">
        <v>0</v>
      </c>
      <c r="T124" s="296">
        <v>78</v>
      </c>
    </row>
    <row r="125" spans="1:20" ht="24.75" customHeight="1">
      <c r="A125" s="453" t="s">
        <v>431</v>
      </c>
      <c r="B125" s="327" t="s">
        <v>432</v>
      </c>
      <c r="C125" s="344">
        <v>20</v>
      </c>
      <c r="D125" s="310">
        <v>4.6</v>
      </c>
      <c r="E125" s="310">
        <v>5.9</v>
      </c>
      <c r="F125" s="310">
        <v>15</v>
      </c>
      <c r="G125" s="471">
        <v>72.6</v>
      </c>
      <c r="H125" s="471">
        <v>29</v>
      </c>
      <c r="I125" s="310">
        <v>176</v>
      </c>
      <c r="J125" s="310">
        <v>9</v>
      </c>
      <c r="K125" s="449">
        <v>130</v>
      </c>
      <c r="L125" s="310">
        <v>0.2</v>
      </c>
      <c r="M125" s="310">
        <v>0</v>
      </c>
      <c r="N125" s="310">
        <v>2.9</v>
      </c>
      <c r="O125" s="310">
        <v>0</v>
      </c>
      <c r="P125" s="310">
        <v>0.01</v>
      </c>
      <c r="Q125" s="310">
        <v>0.06</v>
      </c>
      <c r="R125" s="310">
        <v>0.14</v>
      </c>
      <c r="S125" s="310">
        <v>52</v>
      </c>
      <c r="T125" s="310">
        <v>0.19</v>
      </c>
    </row>
    <row r="126" spans="1:20" ht="24.75" customHeight="1">
      <c r="A126" s="294" t="s">
        <v>433</v>
      </c>
      <c r="B126" s="448" t="s">
        <v>417</v>
      </c>
      <c r="C126" s="344">
        <v>30</v>
      </c>
      <c r="D126" s="293">
        <v>1.88</v>
      </c>
      <c r="E126" s="293">
        <v>0.2</v>
      </c>
      <c r="F126" s="293">
        <v>12.85</v>
      </c>
      <c r="G126" s="296">
        <v>60.7</v>
      </c>
      <c r="H126" s="296">
        <v>166</v>
      </c>
      <c r="I126" s="293">
        <v>4.75</v>
      </c>
      <c r="J126" s="293">
        <v>16.25</v>
      </c>
      <c r="K126" s="293">
        <v>3.25</v>
      </c>
      <c r="L126" s="293">
        <v>0.3</v>
      </c>
      <c r="M126" s="293">
        <v>1.1</v>
      </c>
      <c r="N126" s="293">
        <v>2</v>
      </c>
      <c r="O126" s="293">
        <v>4.8</v>
      </c>
      <c r="P126" s="293">
        <v>0.03</v>
      </c>
      <c r="Q126" s="293">
        <v>0.01</v>
      </c>
      <c r="R126" s="293">
        <v>0</v>
      </c>
      <c r="S126" s="293">
        <v>0</v>
      </c>
      <c r="T126" s="293">
        <v>0</v>
      </c>
    </row>
    <row r="127" spans="1:20" ht="21" customHeight="1" thickBot="1">
      <c r="A127" s="303" t="s">
        <v>392</v>
      </c>
      <c r="B127" s="303" t="s">
        <v>438</v>
      </c>
      <c r="C127" s="470">
        <v>200</v>
      </c>
      <c r="D127" s="293">
        <v>0.2</v>
      </c>
      <c r="E127" s="293">
        <v>0</v>
      </c>
      <c r="F127" s="293">
        <v>10</v>
      </c>
      <c r="G127" s="304">
        <v>41</v>
      </c>
      <c r="H127" s="304">
        <v>0</v>
      </c>
      <c r="I127" s="293">
        <v>5</v>
      </c>
      <c r="J127" s="293">
        <v>4</v>
      </c>
      <c r="K127" s="293">
        <v>8</v>
      </c>
      <c r="L127" s="293">
        <v>1</v>
      </c>
      <c r="M127" s="293">
        <v>0</v>
      </c>
      <c r="N127" s="293">
        <v>0</v>
      </c>
      <c r="O127" s="293">
        <v>0</v>
      </c>
      <c r="P127" s="293">
        <v>0</v>
      </c>
      <c r="Q127" s="293">
        <v>0</v>
      </c>
      <c r="R127" s="293">
        <v>0</v>
      </c>
      <c r="S127" s="293">
        <v>0</v>
      </c>
      <c r="T127" s="293">
        <v>0</v>
      </c>
    </row>
    <row r="128" spans="1:20" ht="21" customHeight="1" thickBot="1">
      <c r="A128" s="408"/>
      <c r="B128" s="307" t="s">
        <v>353</v>
      </c>
      <c r="C128" s="468">
        <v>507</v>
      </c>
      <c r="D128" s="336">
        <f aca="true" t="shared" si="9" ref="D128:T128">SUM(D123:D127)</f>
        <v>17.8</v>
      </c>
      <c r="E128" s="336">
        <f t="shared" si="9"/>
        <v>14.329999999999998</v>
      </c>
      <c r="F128" s="336">
        <f t="shared" si="9"/>
        <v>96.37</v>
      </c>
      <c r="G128" s="336">
        <f t="shared" si="9"/>
        <v>528.05</v>
      </c>
      <c r="H128" s="336">
        <f t="shared" si="9"/>
        <v>416.28</v>
      </c>
      <c r="I128" s="424">
        <f t="shared" si="9"/>
        <v>414.5</v>
      </c>
      <c r="J128" s="435">
        <f t="shared" si="9"/>
        <v>140.5</v>
      </c>
      <c r="K128" s="336">
        <f t="shared" si="9"/>
        <v>338.5</v>
      </c>
      <c r="L128" s="336">
        <f t="shared" si="9"/>
        <v>5</v>
      </c>
      <c r="M128" s="336">
        <f t="shared" si="9"/>
        <v>9.06</v>
      </c>
      <c r="N128" s="336">
        <f t="shared" si="9"/>
        <v>20.169999999999998</v>
      </c>
      <c r="O128" s="336">
        <f t="shared" si="9"/>
        <v>68</v>
      </c>
      <c r="P128" s="336">
        <f t="shared" si="9"/>
        <v>0.30000000000000004</v>
      </c>
      <c r="Q128" s="336">
        <f t="shared" si="9"/>
        <v>0.256</v>
      </c>
      <c r="R128" s="336">
        <f t="shared" si="9"/>
        <v>0.14</v>
      </c>
      <c r="S128" s="336">
        <f t="shared" si="9"/>
        <v>53.9</v>
      </c>
      <c r="T128" s="336">
        <f t="shared" si="9"/>
        <v>78.84</v>
      </c>
    </row>
    <row r="129" spans="1:20" ht="27" customHeight="1" thickBot="1">
      <c r="A129" s="409"/>
      <c r="B129" s="367"/>
      <c r="C129" s="41"/>
      <c r="D129" s="40"/>
      <c r="E129" s="321" t="s">
        <v>441</v>
      </c>
      <c r="F129" s="321"/>
      <c r="G129" s="40"/>
      <c r="H129" s="40"/>
      <c r="I129" s="440"/>
      <c r="J129" s="42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9.5" customHeight="1">
      <c r="A130" s="574" t="s">
        <v>430</v>
      </c>
      <c r="B130" s="585" t="s">
        <v>11</v>
      </c>
      <c r="C130" s="356" t="s">
        <v>12</v>
      </c>
      <c r="D130" s="578" t="s">
        <v>15</v>
      </c>
      <c r="E130" s="579"/>
      <c r="F130" s="580"/>
      <c r="G130" s="324" t="s">
        <v>16</v>
      </c>
      <c r="H130" s="578" t="s">
        <v>424</v>
      </c>
      <c r="I130" s="581"/>
      <c r="J130" s="581"/>
      <c r="K130" s="581"/>
      <c r="L130" s="581"/>
      <c r="M130" s="581"/>
      <c r="N130" s="581"/>
      <c r="O130" s="582"/>
      <c r="P130" s="578" t="s">
        <v>380</v>
      </c>
      <c r="Q130" s="579"/>
      <c r="R130" s="579"/>
      <c r="S130" s="579"/>
      <c r="T130" s="580"/>
    </row>
    <row r="131" spans="1:20" ht="36" customHeight="1" thickBot="1">
      <c r="A131" s="583"/>
      <c r="B131" s="586"/>
      <c r="C131" s="481" t="s">
        <v>17</v>
      </c>
      <c r="D131" s="482" t="s">
        <v>18</v>
      </c>
      <c r="E131" s="482" t="s">
        <v>19</v>
      </c>
      <c r="F131" s="482" t="s">
        <v>20</v>
      </c>
      <c r="G131" s="482" t="s">
        <v>21</v>
      </c>
      <c r="H131" s="462" t="s">
        <v>425</v>
      </c>
      <c r="I131" s="462" t="s">
        <v>376</v>
      </c>
      <c r="J131" s="462" t="s">
        <v>377</v>
      </c>
      <c r="K131" s="462" t="s">
        <v>378</v>
      </c>
      <c r="L131" s="462" t="s">
        <v>379</v>
      </c>
      <c r="M131" s="462" t="s">
        <v>429</v>
      </c>
      <c r="N131" s="462" t="s">
        <v>426</v>
      </c>
      <c r="O131" s="462" t="s">
        <v>427</v>
      </c>
      <c r="P131" s="482" t="s">
        <v>381</v>
      </c>
      <c r="Q131" s="482" t="s">
        <v>428</v>
      </c>
      <c r="R131" s="482" t="s">
        <v>382</v>
      </c>
      <c r="S131" s="482" t="s">
        <v>412</v>
      </c>
      <c r="T131" s="482" t="s">
        <v>423</v>
      </c>
    </row>
    <row r="132" spans="1:20" ht="19.5" customHeight="1" thickBot="1">
      <c r="A132" s="537"/>
      <c r="B132" s="331" t="s">
        <v>22</v>
      </c>
      <c r="C132" s="332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4"/>
    </row>
    <row r="133" spans="1:20" ht="33.75" customHeight="1">
      <c r="A133" s="453" t="s">
        <v>465</v>
      </c>
      <c r="B133" s="528" t="s">
        <v>466</v>
      </c>
      <c r="C133" s="524">
        <v>130</v>
      </c>
      <c r="D133" s="310">
        <v>12.9</v>
      </c>
      <c r="E133" s="310">
        <v>10.7</v>
      </c>
      <c r="F133" s="310">
        <v>18.5</v>
      </c>
      <c r="G133" s="328">
        <v>178.1</v>
      </c>
      <c r="H133" s="328">
        <v>92</v>
      </c>
      <c r="I133" s="310">
        <v>37.1</v>
      </c>
      <c r="J133" s="310">
        <v>5.2</v>
      </c>
      <c r="K133" s="449">
        <v>34.9</v>
      </c>
      <c r="L133" s="310">
        <v>0.18</v>
      </c>
      <c r="M133" s="310">
        <v>7.92</v>
      </c>
      <c r="N133" s="310">
        <v>26</v>
      </c>
      <c r="O133" s="310">
        <v>28</v>
      </c>
      <c r="P133" s="310">
        <v>0.02</v>
      </c>
      <c r="Q133" s="310">
        <v>0.2</v>
      </c>
      <c r="R133" s="310">
        <v>0.12</v>
      </c>
      <c r="S133" s="310">
        <v>19.8</v>
      </c>
      <c r="T133" s="310">
        <v>0.01</v>
      </c>
    </row>
    <row r="134" spans="1:20" ht="21" customHeight="1">
      <c r="A134" s="294" t="s">
        <v>433</v>
      </c>
      <c r="B134" s="448" t="s">
        <v>417</v>
      </c>
      <c r="C134" s="344">
        <v>30</v>
      </c>
      <c r="D134" s="293">
        <v>1.88</v>
      </c>
      <c r="E134" s="293">
        <v>0.2</v>
      </c>
      <c r="F134" s="293">
        <v>12.85</v>
      </c>
      <c r="G134" s="296">
        <v>60.7</v>
      </c>
      <c r="H134" s="296">
        <v>166</v>
      </c>
      <c r="I134" s="293">
        <v>4.75</v>
      </c>
      <c r="J134" s="293">
        <v>16.25</v>
      </c>
      <c r="K134" s="293">
        <v>3.25</v>
      </c>
      <c r="L134" s="293">
        <v>0.3</v>
      </c>
      <c r="M134" s="293">
        <v>1.1</v>
      </c>
      <c r="N134" s="293">
        <v>2</v>
      </c>
      <c r="O134" s="293">
        <v>4.8</v>
      </c>
      <c r="P134" s="293">
        <v>0.03</v>
      </c>
      <c r="Q134" s="293">
        <v>0.01</v>
      </c>
      <c r="R134" s="293">
        <v>0</v>
      </c>
      <c r="S134" s="293">
        <v>0</v>
      </c>
      <c r="T134" s="293">
        <v>0</v>
      </c>
    </row>
    <row r="135" spans="1:20" ht="24.75" customHeight="1" thickBot="1">
      <c r="A135" s="469" t="s">
        <v>390</v>
      </c>
      <c r="B135" s="538" t="s">
        <v>370</v>
      </c>
      <c r="C135" s="474">
        <v>200</v>
      </c>
      <c r="D135" s="338">
        <v>0.3</v>
      </c>
      <c r="E135" s="338">
        <v>0</v>
      </c>
      <c r="F135" s="338">
        <v>15</v>
      </c>
      <c r="G135" s="339">
        <v>40</v>
      </c>
      <c r="H135" s="339">
        <v>10.8</v>
      </c>
      <c r="I135" s="338">
        <v>8</v>
      </c>
      <c r="J135" s="338">
        <v>5</v>
      </c>
      <c r="K135" s="338">
        <v>10</v>
      </c>
      <c r="L135" s="338">
        <v>1</v>
      </c>
      <c r="M135" s="338">
        <v>0</v>
      </c>
      <c r="N135" s="338">
        <v>0.02</v>
      </c>
      <c r="O135" s="338">
        <v>0.7</v>
      </c>
      <c r="P135" s="338">
        <v>0</v>
      </c>
      <c r="Q135" s="338">
        <v>0</v>
      </c>
      <c r="R135" s="338">
        <v>3</v>
      </c>
      <c r="S135" s="338">
        <v>0</v>
      </c>
      <c r="T135" s="338">
        <v>0</v>
      </c>
    </row>
    <row r="136" spans="1:20" ht="21" customHeight="1" thickBot="1">
      <c r="A136" s="408"/>
      <c r="B136" s="463" t="s">
        <v>353</v>
      </c>
      <c r="C136" s="468">
        <f aca="true" t="shared" si="10" ref="C136:T136">SUM(C133:C135)</f>
        <v>360</v>
      </c>
      <c r="D136" s="336">
        <f t="shared" si="10"/>
        <v>15.080000000000002</v>
      </c>
      <c r="E136" s="336">
        <f t="shared" si="10"/>
        <v>10.899999999999999</v>
      </c>
      <c r="F136" s="336">
        <f t="shared" si="10"/>
        <v>46.35</v>
      </c>
      <c r="G136" s="336">
        <f t="shared" si="10"/>
        <v>278.8</v>
      </c>
      <c r="H136" s="336">
        <f t="shared" si="10"/>
        <v>268.8</v>
      </c>
      <c r="I136" s="424">
        <f t="shared" si="10"/>
        <v>49.85</v>
      </c>
      <c r="J136" s="435">
        <f t="shared" si="10"/>
        <v>26.45</v>
      </c>
      <c r="K136" s="336">
        <f t="shared" si="10"/>
        <v>48.15</v>
      </c>
      <c r="L136" s="336">
        <f t="shared" si="10"/>
        <v>1.48</v>
      </c>
      <c r="M136" s="336">
        <f t="shared" si="10"/>
        <v>9.02</v>
      </c>
      <c r="N136" s="336">
        <f t="shared" si="10"/>
        <v>28.02</v>
      </c>
      <c r="O136" s="336">
        <f t="shared" si="10"/>
        <v>33.5</v>
      </c>
      <c r="P136" s="336">
        <f t="shared" si="10"/>
        <v>0.05</v>
      </c>
      <c r="Q136" s="336">
        <f t="shared" si="10"/>
        <v>0.21000000000000002</v>
      </c>
      <c r="R136" s="336">
        <f t="shared" si="10"/>
        <v>3.12</v>
      </c>
      <c r="S136" s="336">
        <f t="shared" si="10"/>
        <v>19.8</v>
      </c>
      <c r="T136" s="336">
        <f t="shared" si="10"/>
        <v>0.01</v>
      </c>
    </row>
    <row r="137" spans="1:20" ht="19.5" customHeight="1">
      <c r="A137" s="409"/>
      <c r="B137" s="367"/>
      <c r="C137" s="41"/>
      <c r="D137" s="40"/>
      <c r="E137" s="40"/>
      <c r="F137" s="40"/>
      <c r="G137" s="40"/>
      <c r="H137" s="40"/>
      <c r="I137" s="440"/>
      <c r="J137" s="42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9.5" customHeight="1">
      <c r="A138" s="409"/>
      <c r="B138" s="367"/>
      <c r="C138" s="41"/>
      <c r="D138" s="40"/>
      <c r="E138" s="40"/>
      <c r="F138" s="40"/>
      <c r="G138" s="40"/>
      <c r="H138" s="40"/>
      <c r="I138" s="440"/>
      <c r="J138" s="42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2" s="25" customFormat="1" ht="16.5" customHeight="1">
      <c r="A139" s="219"/>
      <c r="B139" s="383" t="s">
        <v>165</v>
      </c>
      <c r="C139" s="318"/>
      <c r="D139" s="321"/>
      <c r="E139" s="321" t="s">
        <v>440</v>
      </c>
      <c r="F139" s="321"/>
      <c r="G139" s="321"/>
      <c r="H139" s="321"/>
      <c r="I139" s="52"/>
      <c r="J139" s="321" t="s">
        <v>476</v>
      </c>
      <c r="K139" s="321"/>
      <c r="L139" s="321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25" customFormat="1" ht="16.5" customHeight="1">
      <c r="A140" s="219"/>
      <c r="B140" s="383" t="s">
        <v>361</v>
      </c>
      <c r="C140" s="41"/>
      <c r="D140" s="40"/>
      <c r="E140" s="40"/>
      <c r="F140" s="40"/>
      <c r="G140" s="40"/>
      <c r="H140" s="40"/>
      <c r="I140" s="5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25" customFormat="1" ht="16.5" customHeight="1">
      <c r="A141" s="219"/>
      <c r="B141" s="383" t="s">
        <v>357</v>
      </c>
      <c r="C141" s="41"/>
      <c r="D141" s="40"/>
      <c r="E141" s="40"/>
      <c r="F141" s="40"/>
      <c r="G141" s="40"/>
      <c r="H141" s="40"/>
      <c r="I141" s="5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25" customFormat="1" ht="16.5" customHeight="1" thickBot="1">
      <c r="A142" s="220"/>
      <c r="B142" s="19" t="s">
        <v>364</v>
      </c>
      <c r="C142" s="318"/>
      <c r="D142" s="321"/>
      <c r="E142" s="321"/>
      <c r="F142" s="321"/>
      <c r="G142" s="321"/>
      <c r="H142" s="321"/>
      <c r="I142" s="5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25" customFormat="1" ht="16.5" customHeight="1">
      <c r="A143" s="574" t="s">
        <v>430</v>
      </c>
      <c r="B143" s="585" t="s">
        <v>11</v>
      </c>
      <c r="C143" s="356" t="s">
        <v>12</v>
      </c>
      <c r="D143" s="578" t="s">
        <v>15</v>
      </c>
      <c r="E143" s="579"/>
      <c r="F143" s="580"/>
      <c r="G143" s="324" t="s">
        <v>16</v>
      </c>
      <c r="H143" s="578" t="s">
        <v>424</v>
      </c>
      <c r="I143" s="581"/>
      <c r="J143" s="581"/>
      <c r="K143" s="581"/>
      <c r="L143" s="581"/>
      <c r="M143" s="581"/>
      <c r="N143" s="581"/>
      <c r="O143" s="582"/>
      <c r="P143" s="578" t="s">
        <v>380</v>
      </c>
      <c r="Q143" s="579"/>
      <c r="R143" s="579"/>
      <c r="S143" s="579"/>
      <c r="T143" s="580"/>
      <c r="U143" s="6"/>
      <c r="V143" s="6"/>
    </row>
    <row r="144" spans="1:22" s="25" customFormat="1" ht="36" customHeight="1" thickBot="1">
      <c r="A144" s="575"/>
      <c r="B144" s="591"/>
      <c r="C144" s="382" t="s">
        <v>17</v>
      </c>
      <c r="D144" s="306" t="s">
        <v>18</v>
      </c>
      <c r="E144" s="306" t="s">
        <v>19</v>
      </c>
      <c r="F144" s="306" t="s">
        <v>20</v>
      </c>
      <c r="G144" s="306" t="s">
        <v>21</v>
      </c>
      <c r="H144" s="461" t="s">
        <v>425</v>
      </c>
      <c r="I144" s="461" t="s">
        <v>376</v>
      </c>
      <c r="J144" s="461" t="s">
        <v>377</v>
      </c>
      <c r="K144" s="461" t="s">
        <v>378</v>
      </c>
      <c r="L144" s="461" t="s">
        <v>379</v>
      </c>
      <c r="M144" s="461" t="s">
        <v>429</v>
      </c>
      <c r="N144" s="462" t="s">
        <v>426</v>
      </c>
      <c r="O144" s="462" t="s">
        <v>427</v>
      </c>
      <c r="P144" s="317" t="s">
        <v>381</v>
      </c>
      <c r="Q144" s="317" t="s">
        <v>428</v>
      </c>
      <c r="R144" s="317" t="s">
        <v>382</v>
      </c>
      <c r="S144" s="317" t="s">
        <v>412</v>
      </c>
      <c r="T144" s="317" t="s">
        <v>423</v>
      </c>
      <c r="U144" s="6"/>
      <c r="V144" s="6"/>
    </row>
    <row r="145" spans="1:22" s="25" customFormat="1" ht="16.5" customHeight="1" thickBot="1">
      <c r="A145" s="537"/>
      <c r="B145" s="331" t="s">
        <v>22</v>
      </c>
      <c r="C145" s="332"/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3"/>
      <c r="S145" s="333"/>
      <c r="T145" s="334"/>
      <c r="U145" s="6"/>
      <c r="V145" s="6"/>
    </row>
    <row r="146" spans="1:22" s="25" customFormat="1" ht="39" customHeight="1">
      <c r="A146" s="327" t="s">
        <v>402</v>
      </c>
      <c r="B146" s="428" t="s">
        <v>422</v>
      </c>
      <c r="C146" s="344" t="s">
        <v>479</v>
      </c>
      <c r="D146" s="429">
        <v>15.6</v>
      </c>
      <c r="E146" s="310">
        <v>17.2</v>
      </c>
      <c r="F146" s="310">
        <v>30.8</v>
      </c>
      <c r="G146" s="310">
        <v>312</v>
      </c>
      <c r="H146" s="449">
        <v>1048</v>
      </c>
      <c r="I146" s="310">
        <v>26</v>
      </c>
      <c r="J146" s="310">
        <v>52</v>
      </c>
      <c r="K146" s="310">
        <v>142</v>
      </c>
      <c r="L146" s="310">
        <v>4</v>
      </c>
      <c r="M146" s="310">
        <v>15.5</v>
      </c>
      <c r="N146" s="310">
        <v>20.03</v>
      </c>
      <c r="O146" s="310">
        <v>22.77</v>
      </c>
      <c r="P146" s="310">
        <v>0.28</v>
      </c>
      <c r="Q146" s="310">
        <v>0.7</v>
      </c>
      <c r="R146" s="310">
        <v>13</v>
      </c>
      <c r="S146" s="310">
        <v>15.06</v>
      </c>
      <c r="T146" s="310">
        <v>0.04</v>
      </c>
      <c r="U146" s="6"/>
      <c r="V146" s="6"/>
    </row>
    <row r="147" spans="1:22" s="25" customFormat="1" ht="27.75" customHeight="1">
      <c r="A147" s="294" t="s">
        <v>433</v>
      </c>
      <c r="B147" s="436" t="s">
        <v>405</v>
      </c>
      <c r="C147" s="305">
        <v>25</v>
      </c>
      <c r="D147" s="293">
        <v>1.4</v>
      </c>
      <c r="E147" s="293">
        <v>0.28</v>
      </c>
      <c r="F147" s="293">
        <v>10.25</v>
      </c>
      <c r="G147" s="293">
        <v>51.5</v>
      </c>
      <c r="H147" s="293">
        <v>78</v>
      </c>
      <c r="I147" s="293">
        <v>7.25</v>
      </c>
      <c r="J147" s="293">
        <v>37.5</v>
      </c>
      <c r="K147" s="293">
        <v>11.75</v>
      </c>
      <c r="L147" s="293">
        <v>0.95</v>
      </c>
      <c r="M147" s="293">
        <v>1.4</v>
      </c>
      <c r="N147" s="293">
        <v>1.8</v>
      </c>
      <c r="O147" s="293">
        <v>8</v>
      </c>
      <c r="P147" s="293">
        <v>0.04</v>
      </c>
      <c r="Q147" s="293">
        <v>0.08</v>
      </c>
      <c r="R147" s="293">
        <v>0</v>
      </c>
      <c r="S147" s="293">
        <v>0</v>
      </c>
      <c r="T147" s="293">
        <v>0</v>
      </c>
      <c r="U147" s="6"/>
      <c r="V147" s="6"/>
    </row>
    <row r="148" spans="1:22" s="25" customFormat="1" ht="27" customHeight="1" thickBot="1">
      <c r="A148" s="398" t="s">
        <v>313</v>
      </c>
      <c r="B148" s="538" t="s">
        <v>414</v>
      </c>
      <c r="C148" s="484">
        <v>200</v>
      </c>
      <c r="D148" s="348">
        <v>0.6</v>
      </c>
      <c r="E148" s="338">
        <v>0.1</v>
      </c>
      <c r="F148" s="338">
        <v>26.4</v>
      </c>
      <c r="G148" s="339">
        <v>108</v>
      </c>
      <c r="H148" s="459">
        <v>0</v>
      </c>
      <c r="I148" s="419">
        <v>21</v>
      </c>
      <c r="J148" s="419">
        <v>16</v>
      </c>
      <c r="K148" s="419">
        <v>23</v>
      </c>
      <c r="L148" s="419">
        <v>0.7</v>
      </c>
      <c r="M148" s="419">
        <v>0</v>
      </c>
      <c r="N148" s="419">
        <v>0</v>
      </c>
      <c r="O148" s="419">
        <v>0</v>
      </c>
      <c r="P148" s="419">
        <v>0.02</v>
      </c>
      <c r="Q148" s="419">
        <v>0</v>
      </c>
      <c r="R148" s="419">
        <v>0</v>
      </c>
      <c r="S148" s="419">
        <v>15</v>
      </c>
      <c r="T148" s="419">
        <v>0.5</v>
      </c>
      <c r="U148" s="6"/>
      <c r="V148" s="6"/>
    </row>
    <row r="149" spans="1:22" s="25" customFormat="1" ht="30" customHeight="1" thickBot="1">
      <c r="A149" s="485"/>
      <c r="B149" s="463" t="s">
        <v>354</v>
      </c>
      <c r="C149" s="486">
        <v>425</v>
      </c>
      <c r="D149" s="336">
        <f aca="true" t="shared" si="11" ref="D149:T149">SUM(D146:D148)</f>
        <v>17.6</v>
      </c>
      <c r="E149" s="336">
        <f t="shared" si="11"/>
        <v>17.580000000000002</v>
      </c>
      <c r="F149" s="336">
        <f t="shared" si="11"/>
        <v>67.44999999999999</v>
      </c>
      <c r="G149" s="336">
        <f t="shared" si="11"/>
        <v>471.5</v>
      </c>
      <c r="H149" s="424">
        <f t="shared" si="11"/>
        <v>1126</v>
      </c>
      <c r="I149" s="424">
        <f t="shared" si="11"/>
        <v>54.25</v>
      </c>
      <c r="J149" s="424">
        <f t="shared" si="11"/>
        <v>105.5</v>
      </c>
      <c r="K149" s="336">
        <f t="shared" si="11"/>
        <v>176.75</v>
      </c>
      <c r="L149" s="336">
        <f t="shared" si="11"/>
        <v>5.65</v>
      </c>
      <c r="M149" s="336">
        <f t="shared" si="11"/>
        <v>16.9</v>
      </c>
      <c r="N149" s="336">
        <f t="shared" si="11"/>
        <v>21.830000000000002</v>
      </c>
      <c r="O149" s="336">
        <f t="shared" si="11"/>
        <v>30.77</v>
      </c>
      <c r="P149" s="336">
        <f t="shared" si="11"/>
        <v>0.34</v>
      </c>
      <c r="Q149" s="336">
        <f t="shared" si="11"/>
        <v>0.7799999999999999</v>
      </c>
      <c r="R149" s="336">
        <f t="shared" si="11"/>
        <v>13</v>
      </c>
      <c r="S149" s="336">
        <f t="shared" si="11"/>
        <v>30.060000000000002</v>
      </c>
      <c r="T149" s="336">
        <f t="shared" si="11"/>
        <v>0.54</v>
      </c>
      <c r="U149" s="6"/>
      <c r="V149" s="6"/>
    </row>
    <row r="150" spans="1:22" s="25" customFormat="1" ht="31.5" customHeight="1" thickBot="1">
      <c r="A150" s="498"/>
      <c r="B150" s="367"/>
      <c r="C150" s="499"/>
      <c r="D150" s="40"/>
      <c r="E150" s="321" t="s">
        <v>441</v>
      </c>
      <c r="F150" s="321"/>
      <c r="G150" s="40"/>
      <c r="H150" s="440"/>
      <c r="I150" s="440"/>
      <c r="J150" s="4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6"/>
      <c r="V150" s="6"/>
    </row>
    <row r="151" spans="1:22" s="25" customFormat="1" ht="30" customHeight="1">
      <c r="A151" s="574" t="s">
        <v>430</v>
      </c>
      <c r="B151" s="585" t="s">
        <v>11</v>
      </c>
      <c r="C151" s="356" t="s">
        <v>12</v>
      </c>
      <c r="D151" s="578" t="s">
        <v>15</v>
      </c>
      <c r="E151" s="579"/>
      <c r="F151" s="580"/>
      <c r="G151" s="324" t="s">
        <v>16</v>
      </c>
      <c r="H151" s="578" t="s">
        <v>424</v>
      </c>
      <c r="I151" s="581"/>
      <c r="J151" s="581"/>
      <c r="K151" s="581"/>
      <c r="L151" s="581"/>
      <c r="M151" s="581"/>
      <c r="N151" s="581"/>
      <c r="O151" s="582"/>
      <c r="P151" s="578" t="s">
        <v>380</v>
      </c>
      <c r="Q151" s="579"/>
      <c r="R151" s="579"/>
      <c r="S151" s="579"/>
      <c r="T151" s="580"/>
      <c r="U151" s="6"/>
      <c r="V151" s="6"/>
    </row>
    <row r="152" spans="1:22" s="25" customFormat="1" ht="35.25" customHeight="1" thickBot="1">
      <c r="A152" s="575"/>
      <c r="B152" s="591"/>
      <c r="C152" s="382" t="s">
        <v>17</v>
      </c>
      <c r="D152" s="306" t="s">
        <v>18</v>
      </c>
      <c r="E152" s="306" t="s">
        <v>19</v>
      </c>
      <c r="F152" s="306" t="s">
        <v>20</v>
      </c>
      <c r="G152" s="306" t="s">
        <v>21</v>
      </c>
      <c r="H152" s="461" t="s">
        <v>425</v>
      </c>
      <c r="I152" s="461" t="s">
        <v>376</v>
      </c>
      <c r="J152" s="461" t="s">
        <v>377</v>
      </c>
      <c r="K152" s="461" t="s">
        <v>378</v>
      </c>
      <c r="L152" s="461" t="s">
        <v>379</v>
      </c>
      <c r="M152" s="461" t="s">
        <v>429</v>
      </c>
      <c r="N152" s="462" t="s">
        <v>426</v>
      </c>
      <c r="O152" s="462" t="s">
        <v>427</v>
      </c>
      <c r="P152" s="317" t="s">
        <v>381</v>
      </c>
      <c r="Q152" s="317" t="s">
        <v>428</v>
      </c>
      <c r="R152" s="317" t="s">
        <v>382</v>
      </c>
      <c r="S152" s="317" t="s">
        <v>412</v>
      </c>
      <c r="T152" s="317" t="s">
        <v>423</v>
      </c>
      <c r="U152" s="6"/>
      <c r="V152" s="6"/>
    </row>
    <row r="153" spans="1:22" s="25" customFormat="1" ht="30" customHeight="1">
      <c r="A153" s="540"/>
      <c r="B153" s="500" t="s">
        <v>22</v>
      </c>
      <c r="C153" s="501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372"/>
      <c r="O153" s="372"/>
      <c r="P153" s="372"/>
      <c r="Q153" s="372"/>
      <c r="R153" s="372"/>
      <c r="S153" s="372"/>
      <c r="T153" s="502"/>
      <c r="U153" s="6"/>
      <c r="V153" s="6"/>
    </row>
    <row r="154" spans="1:22" s="25" customFormat="1" ht="33.75" customHeight="1">
      <c r="A154" s="455" t="s">
        <v>445</v>
      </c>
      <c r="B154" s="539" t="s">
        <v>444</v>
      </c>
      <c r="C154" s="438">
        <v>100</v>
      </c>
      <c r="D154" s="328">
        <v>3.78</v>
      </c>
      <c r="E154" s="310">
        <v>8.1</v>
      </c>
      <c r="F154" s="310">
        <v>26.28</v>
      </c>
      <c r="G154" s="310">
        <v>196.2</v>
      </c>
      <c r="H154" s="310">
        <v>471</v>
      </c>
      <c r="I154" s="471">
        <v>47</v>
      </c>
      <c r="J154" s="471">
        <v>29</v>
      </c>
      <c r="K154" s="471">
        <v>85</v>
      </c>
      <c r="L154" s="471">
        <v>1.1</v>
      </c>
      <c r="M154" s="478">
        <v>4.4</v>
      </c>
      <c r="N154" s="471">
        <v>0.24</v>
      </c>
      <c r="O154" s="480">
        <v>26.4</v>
      </c>
      <c r="P154" s="471">
        <v>0.14</v>
      </c>
      <c r="Q154" s="471">
        <v>0.06</v>
      </c>
      <c r="R154" s="471">
        <v>5</v>
      </c>
      <c r="S154" s="471">
        <v>1.8</v>
      </c>
      <c r="T154" s="471">
        <v>0.06</v>
      </c>
      <c r="U154" s="6"/>
      <c r="V154" s="6"/>
    </row>
    <row r="155" spans="1:22" s="25" customFormat="1" ht="30" customHeight="1">
      <c r="A155" s="455" t="s">
        <v>437</v>
      </c>
      <c r="B155" s="539" t="s">
        <v>403</v>
      </c>
      <c r="C155" s="438">
        <v>180</v>
      </c>
      <c r="D155" s="328">
        <v>3.78</v>
      </c>
      <c r="E155" s="310">
        <v>8.1</v>
      </c>
      <c r="F155" s="310">
        <v>26.28</v>
      </c>
      <c r="G155" s="310">
        <v>196.2</v>
      </c>
      <c r="H155" s="310">
        <v>471</v>
      </c>
      <c r="I155" s="471">
        <v>47</v>
      </c>
      <c r="J155" s="471">
        <v>29</v>
      </c>
      <c r="K155" s="471">
        <v>85</v>
      </c>
      <c r="L155" s="471">
        <v>1.1</v>
      </c>
      <c r="M155" s="478">
        <v>4.4</v>
      </c>
      <c r="N155" s="471">
        <v>0.24</v>
      </c>
      <c r="O155" s="480">
        <v>26.4</v>
      </c>
      <c r="P155" s="471">
        <v>0.14</v>
      </c>
      <c r="Q155" s="471">
        <v>0.06</v>
      </c>
      <c r="R155" s="471">
        <v>5</v>
      </c>
      <c r="S155" s="471">
        <v>1.8</v>
      </c>
      <c r="T155" s="471">
        <v>0.06</v>
      </c>
      <c r="U155" s="6"/>
      <c r="V155" s="6"/>
    </row>
    <row r="156" spans="1:22" s="25" customFormat="1" ht="33.75" customHeight="1">
      <c r="A156" s="294" t="s">
        <v>433</v>
      </c>
      <c r="B156" s="436" t="s">
        <v>405</v>
      </c>
      <c r="C156" s="305">
        <v>25</v>
      </c>
      <c r="D156" s="293">
        <v>1.4</v>
      </c>
      <c r="E156" s="293">
        <v>0.28</v>
      </c>
      <c r="F156" s="293">
        <v>10.25</v>
      </c>
      <c r="G156" s="293">
        <v>51.5</v>
      </c>
      <c r="H156" s="293">
        <v>78</v>
      </c>
      <c r="I156" s="293">
        <v>7.25</v>
      </c>
      <c r="J156" s="293">
        <v>37.5</v>
      </c>
      <c r="K156" s="293">
        <v>11.75</v>
      </c>
      <c r="L156" s="293">
        <v>0.95</v>
      </c>
      <c r="M156" s="293">
        <v>1.4</v>
      </c>
      <c r="N156" s="293">
        <v>1.8</v>
      </c>
      <c r="O156" s="293">
        <v>8</v>
      </c>
      <c r="P156" s="293">
        <v>0.04</v>
      </c>
      <c r="Q156" s="293">
        <v>0.08</v>
      </c>
      <c r="R156" s="293">
        <v>0</v>
      </c>
      <c r="S156" s="293">
        <v>0</v>
      </c>
      <c r="T156" s="293">
        <v>0</v>
      </c>
      <c r="U156" s="6"/>
      <c r="V156" s="6"/>
    </row>
    <row r="157" spans="1:22" s="25" customFormat="1" ht="30" customHeight="1" thickBot="1">
      <c r="A157" s="398" t="s">
        <v>313</v>
      </c>
      <c r="B157" s="538" t="s">
        <v>414</v>
      </c>
      <c r="C157" s="484">
        <v>200</v>
      </c>
      <c r="D157" s="348">
        <v>0.6</v>
      </c>
      <c r="E157" s="338">
        <v>0.1</v>
      </c>
      <c r="F157" s="338">
        <v>26.4</v>
      </c>
      <c r="G157" s="339">
        <v>108</v>
      </c>
      <c r="H157" s="459">
        <v>0</v>
      </c>
      <c r="I157" s="419">
        <v>21</v>
      </c>
      <c r="J157" s="419">
        <v>16</v>
      </c>
      <c r="K157" s="419">
        <v>23</v>
      </c>
      <c r="L157" s="419">
        <v>0.7</v>
      </c>
      <c r="M157" s="419">
        <v>0</v>
      </c>
      <c r="N157" s="419">
        <v>0</v>
      </c>
      <c r="O157" s="419">
        <v>0</v>
      </c>
      <c r="P157" s="419">
        <v>0.02</v>
      </c>
      <c r="Q157" s="419">
        <v>0</v>
      </c>
      <c r="R157" s="419">
        <v>0</v>
      </c>
      <c r="S157" s="419">
        <v>15</v>
      </c>
      <c r="T157" s="419">
        <v>0.5</v>
      </c>
      <c r="U157" s="6"/>
      <c r="V157" s="6"/>
    </row>
    <row r="158" spans="1:22" s="25" customFormat="1" ht="30" customHeight="1" thickBot="1">
      <c r="A158" s="485"/>
      <c r="B158" s="463" t="s">
        <v>354</v>
      </c>
      <c r="C158" s="486">
        <v>425</v>
      </c>
      <c r="D158" s="336">
        <f aca="true" t="shared" si="12" ref="D158:T158">SUM(D154:D157)</f>
        <v>9.559999999999999</v>
      </c>
      <c r="E158" s="336">
        <f t="shared" si="12"/>
        <v>16.580000000000002</v>
      </c>
      <c r="F158" s="336">
        <f t="shared" si="12"/>
        <v>89.21000000000001</v>
      </c>
      <c r="G158" s="336">
        <f t="shared" si="12"/>
        <v>551.9</v>
      </c>
      <c r="H158" s="424">
        <f t="shared" si="12"/>
        <v>1020</v>
      </c>
      <c r="I158" s="424">
        <f t="shared" si="12"/>
        <v>122.25</v>
      </c>
      <c r="J158" s="424">
        <f t="shared" si="12"/>
        <v>111.5</v>
      </c>
      <c r="K158" s="336">
        <f t="shared" si="12"/>
        <v>204.75</v>
      </c>
      <c r="L158" s="336">
        <f t="shared" si="12"/>
        <v>3.8500000000000005</v>
      </c>
      <c r="M158" s="336">
        <f t="shared" si="12"/>
        <v>10.200000000000001</v>
      </c>
      <c r="N158" s="336">
        <f t="shared" si="12"/>
        <v>2.2800000000000002</v>
      </c>
      <c r="O158" s="336">
        <f t="shared" si="12"/>
        <v>60.8</v>
      </c>
      <c r="P158" s="336">
        <f t="shared" si="12"/>
        <v>0.34</v>
      </c>
      <c r="Q158" s="336">
        <f t="shared" si="12"/>
        <v>0.2</v>
      </c>
      <c r="R158" s="336">
        <f t="shared" si="12"/>
        <v>10</v>
      </c>
      <c r="S158" s="336">
        <f t="shared" si="12"/>
        <v>18.6</v>
      </c>
      <c r="T158" s="336">
        <f t="shared" si="12"/>
        <v>0.62</v>
      </c>
      <c r="U158" s="6"/>
      <c r="V158" s="6"/>
    </row>
    <row r="159" spans="2:12" ht="16.5" customHeight="1">
      <c r="B159" s="383" t="s">
        <v>106</v>
      </c>
      <c r="C159" s="41"/>
      <c r="D159" s="40"/>
      <c r="E159" s="321" t="s">
        <v>440</v>
      </c>
      <c r="F159" s="321"/>
      <c r="G159" s="40"/>
      <c r="H159" s="40"/>
      <c r="J159" s="321" t="s">
        <v>476</v>
      </c>
      <c r="K159" s="321"/>
      <c r="L159" s="321"/>
    </row>
    <row r="160" spans="2:8" ht="16.5" customHeight="1">
      <c r="B160" s="383" t="s">
        <v>107</v>
      </c>
      <c r="C160" s="41"/>
      <c r="D160" s="40"/>
      <c r="E160" s="40"/>
      <c r="F160" s="40"/>
      <c r="G160" s="40"/>
      <c r="H160" s="40"/>
    </row>
    <row r="161" spans="2:8" ht="16.5" customHeight="1">
      <c r="B161" s="383" t="s">
        <v>416</v>
      </c>
      <c r="C161" s="41"/>
      <c r="D161" s="40"/>
      <c r="E161" s="40"/>
      <c r="F161" s="40"/>
      <c r="G161" s="40"/>
      <c r="H161" s="40"/>
    </row>
    <row r="162" spans="2:8" ht="16.5" customHeight="1">
      <c r="B162" s="20"/>
      <c r="C162" s="41"/>
      <c r="D162" s="40"/>
      <c r="E162" s="40"/>
      <c r="F162" s="40"/>
      <c r="G162" s="40"/>
      <c r="H162" s="40"/>
    </row>
    <row r="163" spans="2:8" ht="16.5" customHeight="1">
      <c r="B163" s="384" t="s">
        <v>364</v>
      </c>
      <c r="C163" s="41"/>
      <c r="D163" s="40"/>
      <c r="E163" s="40"/>
      <c r="F163" s="40"/>
      <c r="G163" s="40"/>
      <c r="H163" s="40"/>
    </row>
    <row r="164" spans="2:8" ht="16.5" customHeight="1" thickBot="1">
      <c r="B164" s="20"/>
      <c r="C164" s="41"/>
      <c r="D164" s="40"/>
      <c r="E164" s="40"/>
      <c r="F164" s="40"/>
      <c r="G164" s="40"/>
      <c r="H164" s="40"/>
    </row>
    <row r="165" spans="1:20" ht="16.5" customHeight="1">
      <c r="A165" s="574" t="s">
        <v>430</v>
      </c>
      <c r="B165" s="585" t="s">
        <v>11</v>
      </c>
      <c r="C165" s="356" t="s">
        <v>12</v>
      </c>
      <c r="D165" s="578" t="s">
        <v>15</v>
      </c>
      <c r="E165" s="579"/>
      <c r="F165" s="580"/>
      <c r="G165" s="324" t="s">
        <v>16</v>
      </c>
      <c r="H165" s="578" t="s">
        <v>424</v>
      </c>
      <c r="I165" s="581"/>
      <c r="J165" s="581"/>
      <c r="K165" s="581"/>
      <c r="L165" s="581"/>
      <c r="M165" s="581"/>
      <c r="N165" s="581"/>
      <c r="O165" s="582"/>
      <c r="P165" s="578" t="s">
        <v>380</v>
      </c>
      <c r="Q165" s="579"/>
      <c r="R165" s="579"/>
      <c r="S165" s="579"/>
      <c r="T165" s="580"/>
    </row>
    <row r="166" spans="1:20" ht="39" customHeight="1" thickBot="1">
      <c r="A166" s="575"/>
      <c r="B166" s="591"/>
      <c r="C166" s="382" t="s">
        <v>17</v>
      </c>
      <c r="D166" s="306" t="s">
        <v>18</v>
      </c>
      <c r="E166" s="306" t="s">
        <v>19</v>
      </c>
      <c r="F166" s="306" t="s">
        <v>20</v>
      </c>
      <c r="G166" s="306" t="s">
        <v>21</v>
      </c>
      <c r="H166" s="461" t="s">
        <v>425</v>
      </c>
      <c r="I166" s="461" t="s">
        <v>376</v>
      </c>
      <c r="J166" s="461" t="s">
        <v>377</v>
      </c>
      <c r="K166" s="461" t="s">
        <v>378</v>
      </c>
      <c r="L166" s="461" t="s">
        <v>379</v>
      </c>
      <c r="M166" s="461" t="s">
        <v>429</v>
      </c>
      <c r="N166" s="462" t="s">
        <v>426</v>
      </c>
      <c r="O166" s="462" t="s">
        <v>427</v>
      </c>
      <c r="P166" s="317" t="s">
        <v>381</v>
      </c>
      <c r="Q166" s="317" t="s">
        <v>428</v>
      </c>
      <c r="R166" s="317" t="s">
        <v>382</v>
      </c>
      <c r="S166" s="317" t="s">
        <v>412</v>
      </c>
      <c r="T166" s="317" t="s">
        <v>423</v>
      </c>
    </row>
    <row r="167" spans="1:20" ht="16.5" customHeight="1" thickBot="1">
      <c r="A167" s="537"/>
      <c r="B167" s="331" t="s">
        <v>22</v>
      </c>
      <c r="C167" s="332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4"/>
    </row>
    <row r="168" spans="1:20" ht="26.25" customHeight="1">
      <c r="A168" s="294" t="s">
        <v>418</v>
      </c>
      <c r="B168" s="373" t="s">
        <v>399</v>
      </c>
      <c r="C168" s="295">
        <v>180</v>
      </c>
      <c r="D168" s="302">
        <v>16.68</v>
      </c>
      <c r="E168" s="302">
        <v>17.16</v>
      </c>
      <c r="F168" s="302">
        <v>11.3</v>
      </c>
      <c r="G168" s="292">
        <v>310</v>
      </c>
      <c r="H168" s="292">
        <v>235.3</v>
      </c>
      <c r="I168" s="487">
        <v>152</v>
      </c>
      <c r="J168" s="456">
        <v>26.27</v>
      </c>
      <c r="K168" s="456">
        <v>344</v>
      </c>
      <c r="L168" s="302">
        <v>3.87</v>
      </c>
      <c r="M168" s="302">
        <v>28.75</v>
      </c>
      <c r="N168" s="302">
        <v>37.09</v>
      </c>
      <c r="O168" s="302">
        <v>76.27</v>
      </c>
      <c r="P168" s="302">
        <v>0.13</v>
      </c>
      <c r="Q168" s="302">
        <v>1.32</v>
      </c>
      <c r="R168" s="302">
        <v>0.48</v>
      </c>
      <c r="S168" s="292">
        <v>392</v>
      </c>
      <c r="T168" s="302">
        <v>2.93</v>
      </c>
    </row>
    <row r="169" spans="1:20" ht="26.25" customHeight="1">
      <c r="A169" s="294" t="s">
        <v>433</v>
      </c>
      <c r="B169" s="448" t="s">
        <v>417</v>
      </c>
      <c r="C169" s="344">
        <v>30</v>
      </c>
      <c r="D169" s="293">
        <v>1.88</v>
      </c>
      <c r="E169" s="293">
        <v>0.2</v>
      </c>
      <c r="F169" s="293">
        <v>12.85</v>
      </c>
      <c r="G169" s="296">
        <v>60.7</v>
      </c>
      <c r="H169" s="296">
        <v>166</v>
      </c>
      <c r="I169" s="293">
        <v>4.75</v>
      </c>
      <c r="J169" s="293">
        <v>16.25</v>
      </c>
      <c r="K169" s="293">
        <v>3.25</v>
      </c>
      <c r="L169" s="293">
        <v>0.3</v>
      </c>
      <c r="M169" s="293">
        <v>1.1</v>
      </c>
      <c r="N169" s="293">
        <v>2</v>
      </c>
      <c r="O169" s="293">
        <v>4.8</v>
      </c>
      <c r="P169" s="293">
        <v>0.03</v>
      </c>
      <c r="Q169" s="293">
        <v>0.01</v>
      </c>
      <c r="R169" s="293">
        <v>0</v>
      </c>
      <c r="S169" s="293">
        <v>0</v>
      </c>
      <c r="T169" s="293">
        <v>0</v>
      </c>
    </row>
    <row r="170" spans="1:20" ht="26.25" customHeight="1">
      <c r="A170" s="303" t="s">
        <v>392</v>
      </c>
      <c r="B170" s="374" t="s">
        <v>438</v>
      </c>
      <c r="C170" s="470">
        <v>200</v>
      </c>
      <c r="D170" s="293">
        <v>0.2</v>
      </c>
      <c r="E170" s="293">
        <v>0</v>
      </c>
      <c r="F170" s="293">
        <v>10</v>
      </c>
      <c r="G170" s="304">
        <v>41</v>
      </c>
      <c r="H170" s="304">
        <v>0</v>
      </c>
      <c r="I170" s="293">
        <v>5</v>
      </c>
      <c r="J170" s="293">
        <v>4</v>
      </c>
      <c r="K170" s="293">
        <v>8</v>
      </c>
      <c r="L170" s="293">
        <v>1</v>
      </c>
      <c r="M170" s="293">
        <v>0</v>
      </c>
      <c r="N170" s="293">
        <v>0</v>
      </c>
      <c r="O170" s="293">
        <v>0</v>
      </c>
      <c r="P170" s="293">
        <v>0</v>
      </c>
      <c r="Q170" s="293">
        <v>0</v>
      </c>
      <c r="R170" s="293">
        <v>0</v>
      </c>
      <c r="S170" s="293">
        <v>0</v>
      </c>
      <c r="T170" s="293">
        <v>0</v>
      </c>
    </row>
    <row r="171" spans="1:20" ht="32.25" customHeight="1" thickBot="1">
      <c r="A171" s="294"/>
      <c r="B171" s="374" t="s">
        <v>276</v>
      </c>
      <c r="C171" s="470">
        <v>50</v>
      </c>
      <c r="D171" s="293">
        <v>1.88</v>
      </c>
      <c r="E171" s="293">
        <v>2.5</v>
      </c>
      <c r="F171" s="293">
        <v>18.5</v>
      </c>
      <c r="G171" s="304">
        <v>104</v>
      </c>
      <c r="H171" s="304">
        <v>55</v>
      </c>
      <c r="I171" s="293">
        <v>5</v>
      </c>
      <c r="J171" s="293">
        <v>4</v>
      </c>
      <c r="K171" s="293">
        <v>8</v>
      </c>
      <c r="L171" s="293">
        <v>1</v>
      </c>
      <c r="M171" s="293">
        <v>0</v>
      </c>
      <c r="N171" s="293">
        <v>0</v>
      </c>
      <c r="O171" s="293">
        <v>0</v>
      </c>
      <c r="P171" s="293">
        <v>0.01</v>
      </c>
      <c r="Q171" s="293">
        <v>0.02</v>
      </c>
      <c r="R171" s="293">
        <v>1.23</v>
      </c>
      <c r="S171" s="293">
        <v>1.7</v>
      </c>
      <c r="T171" s="293">
        <v>0</v>
      </c>
    </row>
    <row r="172" spans="1:20" ht="24.75" customHeight="1" thickBot="1">
      <c r="A172" s="457"/>
      <c r="B172" s="463" t="s">
        <v>226</v>
      </c>
      <c r="C172" s="307">
        <f>SUM(C168:C171)</f>
        <v>460</v>
      </c>
      <c r="D172" s="240">
        <f aca="true" t="shared" si="13" ref="D172:T172">SUM(D168:D171)</f>
        <v>20.639999999999997</v>
      </c>
      <c r="E172" s="240">
        <f t="shared" si="13"/>
        <v>19.86</v>
      </c>
      <c r="F172" s="240">
        <f t="shared" si="13"/>
        <v>52.65</v>
      </c>
      <c r="G172" s="240">
        <f t="shared" si="13"/>
        <v>515.7</v>
      </c>
      <c r="H172" s="240">
        <f t="shared" si="13"/>
        <v>456.3</v>
      </c>
      <c r="I172" s="424">
        <f t="shared" si="13"/>
        <v>166.75</v>
      </c>
      <c r="J172" s="435">
        <f t="shared" si="13"/>
        <v>50.519999999999996</v>
      </c>
      <c r="K172" s="336">
        <f t="shared" si="13"/>
        <v>363.25</v>
      </c>
      <c r="L172" s="336">
        <f t="shared" si="13"/>
        <v>6.17</v>
      </c>
      <c r="M172" s="336">
        <f t="shared" si="13"/>
        <v>29.85</v>
      </c>
      <c r="N172" s="336">
        <f t="shared" si="13"/>
        <v>39.09</v>
      </c>
      <c r="O172" s="336">
        <f t="shared" si="13"/>
        <v>81.07</v>
      </c>
      <c r="P172" s="336">
        <f t="shared" si="13"/>
        <v>0.17</v>
      </c>
      <c r="Q172" s="336">
        <f t="shared" si="13"/>
        <v>1.35</v>
      </c>
      <c r="R172" s="336">
        <f t="shared" si="13"/>
        <v>1.71</v>
      </c>
      <c r="S172" s="518">
        <f t="shared" si="13"/>
        <v>393.7</v>
      </c>
      <c r="T172" s="336">
        <f t="shared" si="13"/>
        <v>2.93</v>
      </c>
    </row>
    <row r="173" spans="1:20" ht="30" customHeight="1" thickBot="1">
      <c r="A173" s="400"/>
      <c r="B173" s="367"/>
      <c r="C173" s="367"/>
      <c r="D173" s="40"/>
      <c r="E173" s="321" t="s">
        <v>441</v>
      </c>
      <c r="F173" s="321"/>
      <c r="G173" s="40"/>
      <c r="H173" s="40"/>
      <c r="I173" s="440"/>
      <c r="J173" s="42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24.75" customHeight="1">
      <c r="A174" s="574" t="s">
        <v>430</v>
      </c>
      <c r="B174" s="585" t="s">
        <v>11</v>
      </c>
      <c r="C174" s="356" t="s">
        <v>12</v>
      </c>
      <c r="D174" s="578" t="s">
        <v>15</v>
      </c>
      <c r="E174" s="579"/>
      <c r="F174" s="580"/>
      <c r="G174" s="324" t="s">
        <v>16</v>
      </c>
      <c r="H174" s="578" t="s">
        <v>424</v>
      </c>
      <c r="I174" s="581"/>
      <c r="J174" s="581"/>
      <c r="K174" s="581"/>
      <c r="L174" s="581"/>
      <c r="M174" s="581"/>
      <c r="N174" s="581"/>
      <c r="O174" s="582"/>
      <c r="P174" s="578" t="s">
        <v>380</v>
      </c>
      <c r="Q174" s="579"/>
      <c r="R174" s="579"/>
      <c r="S174" s="579"/>
      <c r="T174" s="580"/>
    </row>
    <row r="175" spans="1:20" ht="35.25" customHeight="1" thickBot="1">
      <c r="A175" s="575"/>
      <c r="B175" s="591"/>
      <c r="C175" s="382" t="s">
        <v>17</v>
      </c>
      <c r="D175" s="306" t="s">
        <v>18</v>
      </c>
      <c r="E175" s="306" t="s">
        <v>19</v>
      </c>
      <c r="F175" s="306" t="s">
        <v>20</v>
      </c>
      <c r="G175" s="306" t="s">
        <v>21</v>
      </c>
      <c r="H175" s="461" t="s">
        <v>425</v>
      </c>
      <c r="I175" s="461" t="s">
        <v>376</v>
      </c>
      <c r="J175" s="461" t="s">
        <v>377</v>
      </c>
      <c r="K175" s="461" t="s">
        <v>378</v>
      </c>
      <c r="L175" s="461" t="s">
        <v>379</v>
      </c>
      <c r="M175" s="461" t="s">
        <v>429</v>
      </c>
      <c r="N175" s="462" t="s">
        <v>426</v>
      </c>
      <c r="O175" s="462" t="s">
        <v>427</v>
      </c>
      <c r="P175" s="317" t="s">
        <v>381</v>
      </c>
      <c r="Q175" s="317" t="s">
        <v>428</v>
      </c>
      <c r="R175" s="317" t="s">
        <v>382</v>
      </c>
      <c r="S175" s="317" t="s">
        <v>412</v>
      </c>
      <c r="T175" s="317" t="s">
        <v>423</v>
      </c>
    </row>
    <row r="176" spans="1:20" ht="24.75" customHeight="1" thickBot="1">
      <c r="A176" s="537"/>
      <c r="B176" s="331" t="s">
        <v>22</v>
      </c>
      <c r="C176" s="332"/>
      <c r="D176" s="333"/>
      <c r="E176" s="333"/>
      <c r="F176" s="333"/>
      <c r="G176" s="333"/>
      <c r="H176" s="333"/>
      <c r="I176" s="333"/>
      <c r="J176" s="333"/>
      <c r="K176" s="333"/>
      <c r="L176" s="333"/>
      <c r="M176" s="333"/>
      <c r="N176" s="333"/>
      <c r="O176" s="333"/>
      <c r="P176" s="333"/>
      <c r="Q176" s="333"/>
      <c r="R176" s="333"/>
      <c r="S176" s="333"/>
      <c r="T176" s="334"/>
    </row>
    <row r="177" spans="1:20" ht="24.75" customHeight="1">
      <c r="A177" s="327" t="s">
        <v>387</v>
      </c>
      <c r="B177" s="448" t="s">
        <v>397</v>
      </c>
      <c r="C177" s="344">
        <v>205</v>
      </c>
      <c r="D177" s="310">
        <v>5.56</v>
      </c>
      <c r="E177" s="310">
        <v>7.77</v>
      </c>
      <c r="F177" s="310">
        <v>32.86</v>
      </c>
      <c r="G177" s="421">
        <v>223.6</v>
      </c>
      <c r="H177" s="421">
        <v>163.18</v>
      </c>
      <c r="I177" s="421">
        <v>147</v>
      </c>
      <c r="J177" s="421">
        <v>155</v>
      </c>
      <c r="K177" s="328">
        <v>32.2</v>
      </c>
      <c r="L177" s="328">
        <v>0.45</v>
      </c>
      <c r="M177" s="328">
        <v>8.5</v>
      </c>
      <c r="N177" s="328">
        <v>7.26</v>
      </c>
      <c r="O177" s="421">
        <v>39.7</v>
      </c>
      <c r="P177" s="328">
        <v>0.07</v>
      </c>
      <c r="Q177" s="328">
        <v>0.14</v>
      </c>
      <c r="R177" s="328">
        <v>1.56</v>
      </c>
      <c r="S177" s="328">
        <v>44</v>
      </c>
      <c r="T177" s="328">
        <v>0.65</v>
      </c>
    </row>
    <row r="178" spans="1:20" ht="24.75" customHeight="1">
      <c r="A178" s="453" t="s">
        <v>431</v>
      </c>
      <c r="B178" s="448" t="s">
        <v>432</v>
      </c>
      <c r="C178" s="344">
        <v>15</v>
      </c>
      <c r="D178" s="310">
        <v>4.6</v>
      </c>
      <c r="E178" s="310">
        <v>5.9</v>
      </c>
      <c r="F178" s="310">
        <v>15</v>
      </c>
      <c r="G178" s="471">
        <v>72.6</v>
      </c>
      <c r="H178" s="471">
        <v>29</v>
      </c>
      <c r="I178" s="310">
        <v>176</v>
      </c>
      <c r="J178" s="310">
        <v>9</v>
      </c>
      <c r="K178" s="449">
        <v>130</v>
      </c>
      <c r="L178" s="310">
        <v>0.2</v>
      </c>
      <c r="M178" s="310">
        <v>0</v>
      </c>
      <c r="N178" s="310">
        <v>2.9</v>
      </c>
      <c r="O178" s="310">
        <v>0</v>
      </c>
      <c r="P178" s="310">
        <v>0.01</v>
      </c>
      <c r="Q178" s="310">
        <v>0.06</v>
      </c>
      <c r="R178" s="310">
        <v>0.14</v>
      </c>
      <c r="S178" s="310">
        <v>52</v>
      </c>
      <c r="T178" s="310">
        <v>0.19</v>
      </c>
    </row>
    <row r="179" spans="1:20" ht="24.75" customHeight="1">
      <c r="A179" s="294" t="s">
        <v>433</v>
      </c>
      <c r="B179" s="448" t="s">
        <v>417</v>
      </c>
      <c r="C179" s="344">
        <v>30</v>
      </c>
      <c r="D179" s="293">
        <v>1.88</v>
      </c>
      <c r="E179" s="293">
        <v>0.2</v>
      </c>
      <c r="F179" s="293">
        <v>12.85</v>
      </c>
      <c r="G179" s="296">
        <v>60.7</v>
      </c>
      <c r="H179" s="296">
        <v>166</v>
      </c>
      <c r="I179" s="293">
        <v>4.75</v>
      </c>
      <c r="J179" s="293">
        <v>16.25</v>
      </c>
      <c r="K179" s="293">
        <v>3.25</v>
      </c>
      <c r="L179" s="293">
        <v>0.3</v>
      </c>
      <c r="M179" s="293">
        <v>1.1</v>
      </c>
      <c r="N179" s="293">
        <v>2</v>
      </c>
      <c r="O179" s="293">
        <v>4.8</v>
      </c>
      <c r="P179" s="293">
        <v>0.03</v>
      </c>
      <c r="Q179" s="293">
        <v>0.01</v>
      </c>
      <c r="R179" s="293">
        <v>0</v>
      </c>
      <c r="S179" s="293">
        <v>0</v>
      </c>
      <c r="T179" s="293">
        <v>0</v>
      </c>
    </row>
    <row r="180" spans="1:20" ht="24.75" customHeight="1">
      <c r="A180" s="303" t="s">
        <v>392</v>
      </c>
      <c r="B180" s="374" t="s">
        <v>438</v>
      </c>
      <c r="C180" s="470">
        <v>200</v>
      </c>
      <c r="D180" s="293">
        <v>0.2</v>
      </c>
      <c r="E180" s="293">
        <v>0</v>
      </c>
      <c r="F180" s="293">
        <v>10</v>
      </c>
      <c r="G180" s="304">
        <v>41</v>
      </c>
      <c r="H180" s="304">
        <v>0</v>
      </c>
      <c r="I180" s="293">
        <v>5</v>
      </c>
      <c r="J180" s="293">
        <v>4</v>
      </c>
      <c r="K180" s="293">
        <v>8</v>
      </c>
      <c r="L180" s="293">
        <v>1</v>
      </c>
      <c r="M180" s="293">
        <v>0</v>
      </c>
      <c r="N180" s="293">
        <v>0</v>
      </c>
      <c r="O180" s="293">
        <v>0</v>
      </c>
      <c r="P180" s="293">
        <v>0</v>
      </c>
      <c r="Q180" s="293">
        <v>0</v>
      </c>
      <c r="R180" s="293">
        <v>0</v>
      </c>
      <c r="S180" s="293">
        <v>0</v>
      </c>
      <c r="T180" s="293">
        <v>0</v>
      </c>
    </row>
    <row r="181" spans="1:20" ht="30" customHeight="1" thickBot="1">
      <c r="A181" s="116" t="s">
        <v>446</v>
      </c>
      <c r="B181" s="542" t="s">
        <v>447</v>
      </c>
      <c r="C181" s="305">
        <v>100</v>
      </c>
      <c r="D181" s="293">
        <v>0.4</v>
      </c>
      <c r="E181" s="293">
        <v>0.4</v>
      </c>
      <c r="F181" s="503">
        <v>9.5</v>
      </c>
      <c r="G181" s="293">
        <v>43</v>
      </c>
      <c r="H181" s="503">
        <v>278</v>
      </c>
      <c r="I181" s="293">
        <v>85</v>
      </c>
      <c r="J181" s="293">
        <v>32.5</v>
      </c>
      <c r="K181" s="503">
        <v>57.5</v>
      </c>
      <c r="L181" s="293">
        <v>0.01</v>
      </c>
      <c r="M181" s="503">
        <v>5</v>
      </c>
      <c r="N181" s="293">
        <v>1.25</v>
      </c>
      <c r="O181" s="503">
        <v>42.5</v>
      </c>
      <c r="P181" s="293">
        <v>0.1</v>
      </c>
      <c r="Q181" s="293">
        <v>0.075</v>
      </c>
      <c r="R181" s="503">
        <v>60</v>
      </c>
      <c r="S181" s="293">
        <v>16</v>
      </c>
      <c r="T181" s="293">
        <v>0</v>
      </c>
    </row>
    <row r="182" spans="1:20" ht="24.75" customHeight="1" thickBot="1">
      <c r="A182" s="457"/>
      <c r="B182" s="463" t="s">
        <v>226</v>
      </c>
      <c r="C182" s="307">
        <f>SUM(C177:C181)</f>
        <v>550</v>
      </c>
      <c r="D182" s="240">
        <f aca="true" t="shared" si="14" ref="D182:T182">SUM(D177:D181)</f>
        <v>12.639999999999999</v>
      </c>
      <c r="E182" s="240">
        <f t="shared" si="14"/>
        <v>14.27</v>
      </c>
      <c r="F182" s="240">
        <f t="shared" si="14"/>
        <v>80.21000000000001</v>
      </c>
      <c r="G182" s="240">
        <f t="shared" si="14"/>
        <v>440.9</v>
      </c>
      <c r="H182" s="240">
        <f t="shared" si="14"/>
        <v>636.1800000000001</v>
      </c>
      <c r="I182" s="424">
        <f t="shared" si="14"/>
        <v>417.75</v>
      </c>
      <c r="J182" s="435">
        <f t="shared" si="14"/>
        <v>216.75</v>
      </c>
      <c r="K182" s="336">
        <f t="shared" si="14"/>
        <v>230.95</v>
      </c>
      <c r="L182" s="336">
        <f t="shared" si="14"/>
        <v>1.96</v>
      </c>
      <c r="M182" s="336">
        <f t="shared" si="14"/>
        <v>14.6</v>
      </c>
      <c r="N182" s="336">
        <f t="shared" si="14"/>
        <v>13.41</v>
      </c>
      <c r="O182" s="336">
        <f t="shared" si="14"/>
        <v>87</v>
      </c>
      <c r="P182" s="336">
        <f t="shared" si="14"/>
        <v>0.21000000000000002</v>
      </c>
      <c r="Q182" s="336">
        <f t="shared" si="14"/>
        <v>0.28500000000000003</v>
      </c>
      <c r="R182" s="336">
        <f t="shared" si="14"/>
        <v>61.7</v>
      </c>
      <c r="S182" s="336">
        <f t="shared" si="14"/>
        <v>112</v>
      </c>
      <c r="T182" s="336">
        <f t="shared" si="14"/>
        <v>0.8400000000000001</v>
      </c>
    </row>
    <row r="183" spans="1:20" ht="24.75" customHeight="1">
      <c r="A183" s="400"/>
      <c r="B183" s="367"/>
      <c r="C183" s="367"/>
      <c r="D183" s="40"/>
      <c r="E183" s="40"/>
      <c r="F183" s="40"/>
      <c r="G183" s="40"/>
      <c r="H183" s="40"/>
      <c r="I183" s="440"/>
      <c r="J183" s="42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24.75" customHeight="1">
      <c r="A184" s="400"/>
      <c r="B184" s="367"/>
      <c r="C184" s="367"/>
      <c r="D184" s="40"/>
      <c r="E184" s="40"/>
      <c r="F184" s="40"/>
      <c r="G184" s="40"/>
      <c r="H184" s="40"/>
      <c r="I184" s="440"/>
      <c r="J184" s="42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2:12" ht="19.5">
      <c r="B185" s="383" t="s">
        <v>123</v>
      </c>
      <c r="C185" s="41"/>
      <c r="D185" s="40"/>
      <c r="E185" s="321" t="s">
        <v>440</v>
      </c>
      <c r="F185" s="321"/>
      <c r="G185" s="40"/>
      <c r="H185" s="40"/>
      <c r="J185" s="321" t="s">
        <v>476</v>
      </c>
      <c r="K185" s="321"/>
      <c r="L185" s="321"/>
    </row>
    <row r="186" spans="2:10" ht="16.5" customHeight="1">
      <c r="B186" s="383" t="s">
        <v>135</v>
      </c>
      <c r="C186" s="41"/>
      <c r="D186" s="40"/>
      <c r="E186" s="40"/>
      <c r="F186" s="40"/>
      <c r="G186" s="40"/>
      <c r="H186" s="40"/>
      <c r="J186" s="6"/>
    </row>
    <row r="187" spans="2:10" ht="16.5" customHeight="1">
      <c r="B187" s="383" t="s">
        <v>357</v>
      </c>
      <c r="C187" s="41"/>
      <c r="D187" s="40"/>
      <c r="E187" s="40"/>
      <c r="F187" s="40"/>
      <c r="G187" s="40"/>
      <c r="H187" s="40"/>
      <c r="J187" s="6"/>
    </row>
    <row r="188" spans="2:10" ht="16.5" customHeight="1" hidden="1" thickBot="1">
      <c r="B188" s="384" t="s">
        <v>368</v>
      </c>
      <c r="C188" s="41"/>
      <c r="D188" s="40"/>
      <c r="E188" s="40"/>
      <c r="F188" s="40"/>
      <c r="G188" s="40"/>
      <c r="H188" s="40"/>
      <c r="J188" s="6"/>
    </row>
    <row r="189" spans="1:20" ht="31.5" customHeight="1" hidden="1">
      <c r="A189" s="587"/>
      <c r="B189" s="322" t="s">
        <v>11</v>
      </c>
      <c r="C189" s="323" t="s">
        <v>12</v>
      </c>
      <c r="D189" s="578" t="s">
        <v>15</v>
      </c>
      <c r="E189" s="579"/>
      <c r="F189" s="580"/>
      <c r="G189" s="324" t="s">
        <v>16</v>
      </c>
      <c r="H189" s="458"/>
      <c r="I189" s="578" t="s">
        <v>375</v>
      </c>
      <c r="J189" s="579"/>
      <c r="K189" s="579"/>
      <c r="L189" s="580"/>
      <c r="M189" s="460"/>
      <c r="N189" s="460"/>
      <c r="O189" s="460"/>
      <c r="P189" s="578" t="s">
        <v>380</v>
      </c>
      <c r="Q189" s="579"/>
      <c r="R189" s="579"/>
      <c r="S189" s="579"/>
      <c r="T189" s="580"/>
    </row>
    <row r="190" spans="1:20" ht="16.5" customHeight="1" hidden="1" thickBot="1">
      <c r="A190" s="588"/>
      <c r="B190" s="325"/>
      <c r="C190" s="326" t="s">
        <v>17</v>
      </c>
      <c r="D190" s="317" t="s">
        <v>18</v>
      </c>
      <c r="E190" s="317" t="s">
        <v>19</v>
      </c>
      <c r="F190" s="317" t="s">
        <v>20</v>
      </c>
      <c r="G190" s="317" t="s">
        <v>21</v>
      </c>
      <c r="H190" s="317"/>
      <c r="I190" s="317" t="s">
        <v>376</v>
      </c>
      <c r="J190" s="317" t="s">
        <v>377</v>
      </c>
      <c r="K190" s="317" t="s">
        <v>378</v>
      </c>
      <c r="L190" s="317" t="s">
        <v>379</v>
      </c>
      <c r="M190" s="317"/>
      <c r="N190" s="317"/>
      <c r="O190" s="317"/>
      <c r="P190" s="317" t="s">
        <v>381</v>
      </c>
      <c r="Q190" s="317"/>
      <c r="R190" s="317" t="s">
        <v>382</v>
      </c>
      <c r="S190" s="317" t="s">
        <v>383</v>
      </c>
      <c r="T190" s="317" t="s">
        <v>384</v>
      </c>
    </row>
    <row r="191" spans="1:20" ht="14.25" customHeight="1" hidden="1">
      <c r="A191" s="403"/>
      <c r="B191" s="298" t="s">
        <v>22</v>
      </c>
      <c r="C191" s="299"/>
      <c r="D191" s="300"/>
      <c r="E191" s="300"/>
      <c r="F191" s="300"/>
      <c r="G191" s="301"/>
      <c r="H191" s="300"/>
      <c r="I191" s="592"/>
      <c r="J191" s="593"/>
      <c r="K191" s="593"/>
      <c r="L191" s="593"/>
      <c r="M191" s="593"/>
      <c r="N191" s="593"/>
      <c r="O191" s="593"/>
      <c r="P191" s="593"/>
      <c r="Q191" s="593"/>
      <c r="R191" s="593"/>
      <c r="S191" s="593"/>
      <c r="T191" s="594"/>
    </row>
    <row r="192" spans="1:20" ht="22.5" customHeight="1" hidden="1">
      <c r="A192" s="404" t="s">
        <v>393</v>
      </c>
      <c r="B192" s="354" t="s">
        <v>386</v>
      </c>
      <c r="C192" s="311" t="s">
        <v>29</v>
      </c>
      <c r="D192" s="293">
        <v>7.1</v>
      </c>
      <c r="E192" s="293">
        <v>15.9</v>
      </c>
      <c r="F192" s="293">
        <v>27.1</v>
      </c>
      <c r="G192" s="293">
        <v>281</v>
      </c>
      <c r="H192" s="310"/>
      <c r="I192" s="328">
        <v>93</v>
      </c>
      <c r="J192" s="328">
        <v>9</v>
      </c>
      <c r="K192" s="328">
        <v>83</v>
      </c>
      <c r="L192" s="328">
        <v>0.8</v>
      </c>
      <c r="M192" s="328"/>
      <c r="N192" s="328"/>
      <c r="O192" s="328"/>
      <c r="P192" s="328">
        <v>0.05</v>
      </c>
      <c r="Q192" s="328"/>
      <c r="R192" s="328">
        <v>0</v>
      </c>
      <c r="S192" s="328">
        <v>0.1</v>
      </c>
      <c r="T192" s="328">
        <v>0.8</v>
      </c>
    </row>
    <row r="193" spans="1:20" ht="18.75" customHeight="1" hidden="1">
      <c r="A193" s="404"/>
      <c r="B193" s="312" t="s">
        <v>355</v>
      </c>
      <c r="C193" s="305">
        <v>25</v>
      </c>
      <c r="D193" s="293">
        <v>1.975</v>
      </c>
      <c r="E193" s="293">
        <v>0.2</v>
      </c>
      <c r="F193" s="293">
        <v>12.2</v>
      </c>
      <c r="G193" s="293">
        <v>58.49999999999999</v>
      </c>
      <c r="H193" s="293"/>
      <c r="I193" s="293">
        <v>0.0275</v>
      </c>
      <c r="J193" s="293">
        <v>0</v>
      </c>
      <c r="K193" s="293">
        <v>0</v>
      </c>
      <c r="L193" s="293">
        <v>0.275</v>
      </c>
      <c r="M193" s="293"/>
      <c r="N193" s="293"/>
      <c r="O193" s="293"/>
      <c r="P193" s="293">
        <v>5</v>
      </c>
      <c r="Q193" s="293"/>
      <c r="R193" s="293">
        <v>16.25</v>
      </c>
      <c r="S193" s="293">
        <v>3.5</v>
      </c>
      <c r="T193" s="293">
        <v>0.275</v>
      </c>
    </row>
    <row r="194" spans="1:20" ht="22.5" customHeight="1" hidden="1" thickBot="1">
      <c r="A194" s="398" t="s">
        <v>390</v>
      </c>
      <c r="B194" s="436" t="s">
        <v>370</v>
      </c>
      <c r="C194" s="295" t="s">
        <v>398</v>
      </c>
      <c r="D194" s="338">
        <v>0.3</v>
      </c>
      <c r="E194" s="338">
        <v>0</v>
      </c>
      <c r="F194" s="338">
        <v>15.2</v>
      </c>
      <c r="G194" s="348">
        <v>62</v>
      </c>
      <c r="H194" s="348"/>
      <c r="I194" s="339">
        <v>8</v>
      </c>
      <c r="J194" s="339">
        <v>5</v>
      </c>
      <c r="K194" s="339">
        <v>10</v>
      </c>
      <c r="L194" s="339">
        <v>1</v>
      </c>
      <c r="M194" s="339"/>
      <c r="N194" s="339"/>
      <c r="O194" s="339"/>
      <c r="P194" s="339">
        <v>0</v>
      </c>
      <c r="Q194" s="339"/>
      <c r="R194" s="339">
        <v>3</v>
      </c>
      <c r="S194" s="339">
        <v>0</v>
      </c>
      <c r="T194" s="339">
        <v>0</v>
      </c>
    </row>
    <row r="195" spans="1:20" ht="21.75" customHeight="1" hidden="1" thickBot="1">
      <c r="A195" s="399"/>
      <c r="B195" s="441" t="s">
        <v>354</v>
      </c>
      <c r="C195" s="307"/>
      <c r="D195" s="336">
        <f aca="true" t="shared" si="15" ref="D195:T195">SUM(D192:D194)</f>
        <v>9.375</v>
      </c>
      <c r="E195" s="336">
        <f t="shared" si="15"/>
        <v>16.1</v>
      </c>
      <c r="F195" s="336">
        <f t="shared" si="15"/>
        <v>54.5</v>
      </c>
      <c r="G195" s="336">
        <f t="shared" si="15"/>
        <v>401.5</v>
      </c>
      <c r="H195" s="336"/>
      <c r="I195" s="424">
        <f t="shared" si="15"/>
        <v>101.0275</v>
      </c>
      <c r="J195" s="424">
        <f t="shared" si="15"/>
        <v>14</v>
      </c>
      <c r="K195" s="336">
        <f t="shared" si="15"/>
        <v>93</v>
      </c>
      <c r="L195" s="336">
        <f t="shared" si="15"/>
        <v>2.075</v>
      </c>
      <c r="M195" s="336"/>
      <c r="N195" s="336"/>
      <c r="O195" s="336"/>
      <c r="P195" s="336">
        <f t="shared" si="15"/>
        <v>5.05</v>
      </c>
      <c r="Q195" s="336"/>
      <c r="R195" s="336">
        <f t="shared" si="15"/>
        <v>19.25</v>
      </c>
      <c r="S195" s="336">
        <f t="shared" si="15"/>
        <v>3.6</v>
      </c>
      <c r="T195" s="336">
        <f t="shared" si="15"/>
        <v>1.0750000000000002</v>
      </c>
    </row>
    <row r="196" spans="1:10" ht="16.5" customHeight="1">
      <c r="A196" s="402"/>
      <c r="B196" s="384" t="s">
        <v>364</v>
      </c>
      <c r="C196" s="342"/>
      <c r="D196" s="360"/>
      <c r="E196" s="360"/>
      <c r="F196" s="360"/>
      <c r="G196" s="346"/>
      <c r="H196" s="346"/>
      <c r="J196" s="6"/>
    </row>
    <row r="197" spans="2:10" ht="16.5" customHeight="1" hidden="1">
      <c r="B197" s="19"/>
      <c r="C197" s="41"/>
      <c r="D197" s="40"/>
      <c r="E197" s="40"/>
      <c r="F197" s="40"/>
      <c r="G197" s="40"/>
      <c r="H197" s="40"/>
      <c r="J197" s="6"/>
    </row>
    <row r="198" spans="2:10" ht="16.5" customHeight="1" hidden="1">
      <c r="B198" s="20"/>
      <c r="C198" s="41"/>
      <c r="D198" s="40"/>
      <c r="E198" s="40"/>
      <c r="F198" s="40"/>
      <c r="G198" s="40"/>
      <c r="H198" s="40"/>
      <c r="J198" s="6"/>
    </row>
    <row r="199" spans="2:10" ht="16.5" customHeight="1" hidden="1">
      <c r="B199" s="20"/>
      <c r="C199" s="41"/>
      <c r="D199" s="40"/>
      <c r="E199" s="40"/>
      <c r="F199" s="40"/>
      <c r="G199" s="40"/>
      <c r="H199" s="40"/>
      <c r="J199" s="6"/>
    </row>
    <row r="200" spans="2:10" ht="16.5" customHeight="1" hidden="1">
      <c r="B200" s="20"/>
      <c r="C200" s="41"/>
      <c r="D200" s="40"/>
      <c r="E200" s="40"/>
      <c r="F200" s="40"/>
      <c r="G200" s="40"/>
      <c r="H200" s="40"/>
      <c r="J200" s="6"/>
    </row>
    <row r="201" spans="2:10" ht="16.5" customHeight="1" thickBot="1">
      <c r="B201" s="20"/>
      <c r="C201" s="41"/>
      <c r="D201" s="40"/>
      <c r="E201" s="40"/>
      <c r="F201" s="40"/>
      <c r="G201" s="40"/>
      <c r="H201" s="40"/>
      <c r="J201" s="6"/>
    </row>
    <row r="202" spans="1:20" ht="16.5" customHeight="1">
      <c r="A202" s="574" t="s">
        <v>430</v>
      </c>
      <c r="B202" s="576" t="s">
        <v>11</v>
      </c>
      <c r="C202" s="356" t="s">
        <v>12</v>
      </c>
      <c r="D202" s="578" t="s">
        <v>15</v>
      </c>
      <c r="E202" s="579"/>
      <c r="F202" s="580"/>
      <c r="G202" s="324" t="s">
        <v>16</v>
      </c>
      <c r="H202" s="578" t="s">
        <v>424</v>
      </c>
      <c r="I202" s="581"/>
      <c r="J202" s="581"/>
      <c r="K202" s="581"/>
      <c r="L202" s="581"/>
      <c r="M202" s="581"/>
      <c r="N202" s="581"/>
      <c r="O202" s="582"/>
      <c r="P202" s="578" t="s">
        <v>380</v>
      </c>
      <c r="Q202" s="579"/>
      <c r="R202" s="579"/>
      <c r="S202" s="579"/>
      <c r="T202" s="580"/>
    </row>
    <row r="203" spans="1:20" ht="36" customHeight="1" thickBot="1">
      <c r="A203" s="575"/>
      <c r="B203" s="577"/>
      <c r="C203" s="382" t="s">
        <v>17</v>
      </c>
      <c r="D203" s="306" t="s">
        <v>18</v>
      </c>
      <c r="E203" s="306" t="s">
        <v>19</v>
      </c>
      <c r="F203" s="306" t="s">
        <v>20</v>
      </c>
      <c r="G203" s="306" t="s">
        <v>21</v>
      </c>
      <c r="H203" s="461" t="s">
        <v>425</v>
      </c>
      <c r="I203" s="461" t="s">
        <v>376</v>
      </c>
      <c r="J203" s="461" t="s">
        <v>377</v>
      </c>
      <c r="K203" s="461" t="s">
        <v>378</v>
      </c>
      <c r="L203" s="461" t="s">
        <v>379</v>
      </c>
      <c r="M203" s="461" t="s">
        <v>429</v>
      </c>
      <c r="N203" s="462" t="s">
        <v>426</v>
      </c>
      <c r="O203" s="462" t="s">
        <v>427</v>
      </c>
      <c r="P203" s="317" t="s">
        <v>381</v>
      </c>
      <c r="Q203" s="317" t="s">
        <v>428</v>
      </c>
      <c r="R203" s="317" t="s">
        <v>382</v>
      </c>
      <c r="S203" s="317" t="s">
        <v>412</v>
      </c>
      <c r="T203" s="317" t="s">
        <v>423</v>
      </c>
    </row>
    <row r="204" spans="1:20" ht="25.5" customHeight="1" thickBot="1">
      <c r="A204" s="406"/>
      <c r="B204" s="331" t="s">
        <v>22</v>
      </c>
      <c r="C204" s="332"/>
      <c r="D204" s="333"/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/>
      <c r="R204" s="333"/>
      <c r="S204" s="333"/>
      <c r="T204" s="334"/>
    </row>
    <row r="205" spans="1:20" ht="22.5" customHeight="1">
      <c r="A205" s="291" t="s">
        <v>326</v>
      </c>
      <c r="B205" s="294" t="s">
        <v>470</v>
      </c>
      <c r="C205" s="295">
        <v>50</v>
      </c>
      <c r="D205" s="293">
        <v>11.4</v>
      </c>
      <c r="E205" s="293">
        <v>18.2</v>
      </c>
      <c r="F205" s="293">
        <v>20</v>
      </c>
      <c r="G205" s="296">
        <v>266</v>
      </c>
      <c r="H205" s="296">
        <v>200</v>
      </c>
      <c r="I205" s="293">
        <v>36</v>
      </c>
      <c r="J205" s="293">
        <v>20</v>
      </c>
      <c r="K205" s="293">
        <v>162</v>
      </c>
      <c r="L205" s="293">
        <v>2</v>
      </c>
      <c r="M205" s="293">
        <v>0</v>
      </c>
      <c r="N205" s="293">
        <v>0</v>
      </c>
      <c r="O205" s="452">
        <v>0</v>
      </c>
      <c r="P205" s="293">
        <v>0.1</v>
      </c>
      <c r="Q205" s="293">
        <v>0.09</v>
      </c>
      <c r="R205" s="293">
        <v>0</v>
      </c>
      <c r="S205" s="293">
        <v>0</v>
      </c>
      <c r="T205" s="310">
        <v>0</v>
      </c>
    </row>
    <row r="206" spans="1:20" ht="22.5" customHeight="1">
      <c r="A206" s="529" t="s">
        <v>340</v>
      </c>
      <c r="B206" s="520" t="s">
        <v>28</v>
      </c>
      <c r="C206" s="454">
        <v>150</v>
      </c>
      <c r="D206" s="338">
        <v>2.5</v>
      </c>
      <c r="E206" s="338">
        <v>4.8</v>
      </c>
      <c r="F206" s="338">
        <v>33.3</v>
      </c>
      <c r="G206" s="296">
        <v>191</v>
      </c>
      <c r="H206" s="296">
        <v>102</v>
      </c>
      <c r="I206" s="296">
        <v>11</v>
      </c>
      <c r="J206" s="296">
        <v>7</v>
      </c>
      <c r="K206" s="296">
        <v>36</v>
      </c>
      <c r="L206" s="296">
        <v>0.8</v>
      </c>
      <c r="M206" s="296">
        <v>1.32</v>
      </c>
      <c r="N206" s="296">
        <v>0</v>
      </c>
      <c r="O206" s="296">
        <v>20.24</v>
      </c>
      <c r="P206" s="296">
        <v>0.06</v>
      </c>
      <c r="Q206" s="296">
        <v>0.03</v>
      </c>
      <c r="R206" s="296">
        <v>0</v>
      </c>
      <c r="S206" s="296">
        <v>0.03</v>
      </c>
      <c r="T206" s="296">
        <v>0.06</v>
      </c>
    </row>
    <row r="207" spans="1:20" ht="21" customHeight="1">
      <c r="A207" s="294" t="s">
        <v>433</v>
      </c>
      <c r="B207" s="345" t="s">
        <v>405</v>
      </c>
      <c r="C207" s="305">
        <v>25</v>
      </c>
      <c r="D207" s="293">
        <v>1.4</v>
      </c>
      <c r="E207" s="293">
        <v>0.28</v>
      </c>
      <c r="F207" s="293">
        <v>10.25</v>
      </c>
      <c r="G207" s="293">
        <v>51.5</v>
      </c>
      <c r="H207" s="293">
        <v>78</v>
      </c>
      <c r="I207" s="293">
        <v>7.25</v>
      </c>
      <c r="J207" s="293">
        <v>37.5</v>
      </c>
      <c r="K207" s="293">
        <v>11.75</v>
      </c>
      <c r="L207" s="293">
        <v>0.95</v>
      </c>
      <c r="M207" s="293">
        <v>1.4</v>
      </c>
      <c r="N207" s="293">
        <v>1.8</v>
      </c>
      <c r="O207" s="293">
        <v>8</v>
      </c>
      <c r="P207" s="293">
        <v>0.04</v>
      </c>
      <c r="Q207" s="293">
        <v>0.08</v>
      </c>
      <c r="R207" s="293">
        <v>0</v>
      </c>
      <c r="S207" s="293">
        <v>0</v>
      </c>
      <c r="T207" s="293">
        <v>0</v>
      </c>
    </row>
    <row r="208" spans="1:20" ht="22.5" customHeight="1" thickBot="1">
      <c r="A208" s="303" t="s">
        <v>455</v>
      </c>
      <c r="B208" s="303" t="s">
        <v>469</v>
      </c>
      <c r="C208" s="531">
        <v>200</v>
      </c>
      <c r="D208" s="293">
        <v>0.2</v>
      </c>
      <c r="E208" s="293">
        <v>0</v>
      </c>
      <c r="F208" s="293">
        <v>24.23</v>
      </c>
      <c r="G208" s="296">
        <v>95</v>
      </c>
      <c r="H208" s="296">
        <v>15.2</v>
      </c>
      <c r="I208" s="296">
        <v>60</v>
      </c>
      <c r="J208" s="296">
        <v>20</v>
      </c>
      <c r="K208" s="296">
        <v>3</v>
      </c>
      <c r="L208" s="296">
        <v>2.3</v>
      </c>
      <c r="M208" s="296">
        <v>0</v>
      </c>
      <c r="N208" s="296">
        <v>0</v>
      </c>
      <c r="O208" s="296">
        <v>0</v>
      </c>
      <c r="P208" s="296">
        <v>0.3</v>
      </c>
      <c r="Q208" s="296">
        <v>0.34</v>
      </c>
      <c r="R208" s="296">
        <v>20</v>
      </c>
      <c r="S208" s="488">
        <v>130</v>
      </c>
      <c r="T208" s="296">
        <v>1.68</v>
      </c>
    </row>
    <row r="209" spans="1:20" ht="21" customHeight="1" thickBot="1">
      <c r="A209" s="399"/>
      <c r="B209" s="441" t="s">
        <v>354</v>
      </c>
      <c r="C209" s="307">
        <f>SUM(C205:C208)</f>
        <v>425</v>
      </c>
      <c r="D209" s="336">
        <f aca="true" t="shared" si="16" ref="D209:T209">SUM(D205:D208)</f>
        <v>15.5</v>
      </c>
      <c r="E209" s="336">
        <f t="shared" si="16"/>
        <v>23.28</v>
      </c>
      <c r="F209" s="336">
        <f t="shared" si="16"/>
        <v>87.78</v>
      </c>
      <c r="G209" s="336">
        <f t="shared" si="16"/>
        <v>603.5</v>
      </c>
      <c r="H209" s="336">
        <f t="shared" si="16"/>
        <v>395.2</v>
      </c>
      <c r="I209" s="336">
        <f t="shared" si="16"/>
        <v>114.25</v>
      </c>
      <c r="J209" s="336">
        <f t="shared" si="16"/>
        <v>84.5</v>
      </c>
      <c r="K209" s="336">
        <f t="shared" si="16"/>
        <v>212.75</v>
      </c>
      <c r="L209" s="336">
        <f t="shared" si="16"/>
        <v>6.05</v>
      </c>
      <c r="M209" s="336">
        <f t="shared" si="16"/>
        <v>2.7199999999999998</v>
      </c>
      <c r="N209" s="336">
        <f t="shared" si="16"/>
        <v>1.8</v>
      </c>
      <c r="O209" s="336">
        <f t="shared" si="16"/>
        <v>28.24</v>
      </c>
      <c r="P209" s="336">
        <f t="shared" si="16"/>
        <v>0.5</v>
      </c>
      <c r="Q209" s="336">
        <f t="shared" si="16"/>
        <v>0.54</v>
      </c>
      <c r="R209" s="336">
        <f t="shared" si="16"/>
        <v>20</v>
      </c>
      <c r="S209" s="336">
        <f t="shared" si="16"/>
        <v>130.03</v>
      </c>
      <c r="T209" s="336">
        <f t="shared" si="16"/>
        <v>1.74</v>
      </c>
    </row>
    <row r="210" spans="1:20" ht="27.75" customHeight="1" thickBot="1">
      <c r="A210" s="400"/>
      <c r="B210" s="367"/>
      <c r="C210" s="367"/>
      <c r="D210" s="40"/>
      <c r="E210" s="321" t="s">
        <v>441</v>
      </c>
      <c r="F210" s="321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21" customHeight="1">
      <c r="A211" s="574" t="s">
        <v>430</v>
      </c>
      <c r="B211" s="576" t="s">
        <v>11</v>
      </c>
      <c r="C211" s="356" t="s">
        <v>12</v>
      </c>
      <c r="D211" s="578" t="s">
        <v>15</v>
      </c>
      <c r="E211" s="579"/>
      <c r="F211" s="580"/>
      <c r="G211" s="324" t="s">
        <v>16</v>
      </c>
      <c r="H211" s="578" t="s">
        <v>424</v>
      </c>
      <c r="I211" s="581"/>
      <c r="J211" s="581"/>
      <c r="K211" s="581"/>
      <c r="L211" s="581"/>
      <c r="M211" s="581"/>
      <c r="N211" s="581"/>
      <c r="O211" s="582"/>
      <c r="P211" s="578" t="s">
        <v>380</v>
      </c>
      <c r="Q211" s="579"/>
      <c r="R211" s="579"/>
      <c r="S211" s="579"/>
      <c r="T211" s="580"/>
    </row>
    <row r="212" spans="1:20" ht="33.75" customHeight="1" thickBot="1">
      <c r="A212" s="575"/>
      <c r="B212" s="577"/>
      <c r="C212" s="382" t="s">
        <v>17</v>
      </c>
      <c r="D212" s="306" t="s">
        <v>18</v>
      </c>
      <c r="E212" s="306" t="s">
        <v>19</v>
      </c>
      <c r="F212" s="306" t="s">
        <v>20</v>
      </c>
      <c r="G212" s="306" t="s">
        <v>21</v>
      </c>
      <c r="H212" s="461" t="s">
        <v>425</v>
      </c>
      <c r="I212" s="461" t="s">
        <v>376</v>
      </c>
      <c r="J212" s="461" t="s">
        <v>377</v>
      </c>
      <c r="K212" s="461" t="s">
        <v>378</v>
      </c>
      <c r="L212" s="461" t="s">
        <v>379</v>
      </c>
      <c r="M212" s="461" t="s">
        <v>429</v>
      </c>
      <c r="N212" s="462" t="s">
        <v>426</v>
      </c>
      <c r="O212" s="462" t="s">
        <v>427</v>
      </c>
      <c r="P212" s="317" t="s">
        <v>381</v>
      </c>
      <c r="Q212" s="317" t="s">
        <v>428</v>
      </c>
      <c r="R212" s="317" t="s">
        <v>382</v>
      </c>
      <c r="S212" s="317" t="s">
        <v>412</v>
      </c>
      <c r="T212" s="317" t="s">
        <v>423</v>
      </c>
    </row>
    <row r="213" spans="1:20" ht="21" customHeight="1" thickBot="1">
      <c r="A213" s="406"/>
      <c r="B213" s="331" t="s">
        <v>22</v>
      </c>
      <c r="C213" s="332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/>
      <c r="R213" s="333"/>
      <c r="S213" s="333"/>
      <c r="T213" s="334"/>
    </row>
    <row r="214" spans="1:20" ht="25.5" customHeight="1">
      <c r="A214" s="541" t="s">
        <v>443</v>
      </c>
      <c r="B214" s="455" t="s">
        <v>477</v>
      </c>
      <c r="C214" s="438">
        <v>60</v>
      </c>
      <c r="D214" s="310">
        <v>9.24</v>
      </c>
      <c r="E214" s="310">
        <v>8.03</v>
      </c>
      <c r="F214" s="310">
        <v>45.67</v>
      </c>
      <c r="G214" s="310">
        <v>293.05</v>
      </c>
      <c r="H214" s="310">
        <v>163.18</v>
      </c>
      <c r="I214" s="328">
        <v>224</v>
      </c>
      <c r="J214" s="328">
        <v>95</v>
      </c>
      <c r="K214" s="328">
        <v>194</v>
      </c>
      <c r="L214" s="328">
        <v>3.2</v>
      </c>
      <c r="M214" s="328">
        <v>7.9</v>
      </c>
      <c r="N214" s="328">
        <v>1.76</v>
      </c>
      <c r="O214" s="328">
        <v>39</v>
      </c>
      <c r="P214" s="328">
        <v>0.23</v>
      </c>
      <c r="Q214" s="328">
        <v>0.01</v>
      </c>
      <c r="R214" s="328">
        <v>0</v>
      </c>
      <c r="S214" s="328">
        <v>1.9</v>
      </c>
      <c r="T214" s="328">
        <v>0.65</v>
      </c>
    </row>
    <row r="215" spans="1:20" ht="21" customHeight="1">
      <c r="A215" s="294" t="s">
        <v>467</v>
      </c>
      <c r="B215" s="530" t="s">
        <v>468</v>
      </c>
      <c r="C215" s="305">
        <v>150</v>
      </c>
      <c r="D215" s="293">
        <v>4.59</v>
      </c>
      <c r="E215" s="293">
        <v>5.92</v>
      </c>
      <c r="F215" s="293">
        <v>25.88</v>
      </c>
      <c r="G215" s="296">
        <v>234.52</v>
      </c>
      <c r="H215" s="296">
        <v>165</v>
      </c>
      <c r="I215" s="293">
        <v>23</v>
      </c>
      <c r="J215" s="452">
        <v>126</v>
      </c>
      <c r="K215" s="452">
        <v>211</v>
      </c>
      <c r="L215" s="293">
        <v>3.4</v>
      </c>
      <c r="M215" s="293">
        <v>1.45</v>
      </c>
      <c r="N215" s="293">
        <v>2.5</v>
      </c>
      <c r="O215" s="293">
        <v>10.12</v>
      </c>
      <c r="P215" s="293">
        <v>0.2</v>
      </c>
      <c r="Q215" s="293">
        <v>0.08</v>
      </c>
      <c r="R215" s="293">
        <v>1</v>
      </c>
      <c r="S215" s="293">
        <v>0.6</v>
      </c>
      <c r="T215" s="293">
        <v>0</v>
      </c>
    </row>
    <row r="216" spans="1:20" ht="21" customHeight="1">
      <c r="A216" s="294" t="s">
        <v>433</v>
      </c>
      <c r="B216" s="345" t="s">
        <v>405</v>
      </c>
      <c r="C216" s="305">
        <v>25</v>
      </c>
      <c r="D216" s="293">
        <v>1.4</v>
      </c>
      <c r="E216" s="293">
        <v>0.28</v>
      </c>
      <c r="F216" s="293">
        <v>10.25</v>
      </c>
      <c r="G216" s="293">
        <v>51.5</v>
      </c>
      <c r="H216" s="293">
        <v>78</v>
      </c>
      <c r="I216" s="293">
        <v>7.25</v>
      </c>
      <c r="J216" s="293">
        <v>37.5</v>
      </c>
      <c r="K216" s="293">
        <v>11.75</v>
      </c>
      <c r="L216" s="293">
        <v>0.95</v>
      </c>
      <c r="M216" s="293">
        <v>1.4</v>
      </c>
      <c r="N216" s="293">
        <v>1.8</v>
      </c>
      <c r="O216" s="293">
        <v>8</v>
      </c>
      <c r="P216" s="293">
        <v>0.04</v>
      </c>
      <c r="Q216" s="293">
        <v>0.08</v>
      </c>
      <c r="R216" s="293">
        <v>0</v>
      </c>
      <c r="S216" s="293">
        <v>0</v>
      </c>
      <c r="T216" s="293">
        <v>0</v>
      </c>
    </row>
    <row r="217" spans="1:20" ht="21" customHeight="1" thickBot="1">
      <c r="A217" s="303" t="s">
        <v>455</v>
      </c>
      <c r="B217" s="303" t="s">
        <v>469</v>
      </c>
      <c r="C217" s="531">
        <v>200</v>
      </c>
      <c r="D217" s="293">
        <v>0.2</v>
      </c>
      <c r="E217" s="293">
        <v>0</v>
      </c>
      <c r="F217" s="293">
        <v>24.23</v>
      </c>
      <c r="G217" s="296">
        <v>95</v>
      </c>
      <c r="H217" s="296">
        <v>15.2</v>
      </c>
      <c r="I217" s="296">
        <v>60</v>
      </c>
      <c r="J217" s="296">
        <v>20</v>
      </c>
      <c r="K217" s="296">
        <v>3</v>
      </c>
      <c r="L217" s="296">
        <v>2.3</v>
      </c>
      <c r="M217" s="296">
        <v>0</v>
      </c>
      <c r="N217" s="296">
        <v>0</v>
      </c>
      <c r="O217" s="296">
        <v>0</v>
      </c>
      <c r="P217" s="296">
        <v>0.3</v>
      </c>
      <c r="Q217" s="296">
        <v>0.34</v>
      </c>
      <c r="R217" s="296">
        <v>20</v>
      </c>
      <c r="S217" s="488">
        <v>130</v>
      </c>
      <c r="T217" s="296">
        <v>1.68</v>
      </c>
    </row>
    <row r="218" spans="1:20" ht="21" customHeight="1" thickBot="1">
      <c r="A218" s="399"/>
      <c r="B218" s="441" t="s">
        <v>354</v>
      </c>
      <c r="C218" s="307">
        <f>SUM(C214:C217)</f>
        <v>435</v>
      </c>
      <c r="D218" s="336">
        <f aca="true" t="shared" si="17" ref="D218:T218">SUM(D214:D217)</f>
        <v>15.43</v>
      </c>
      <c r="E218" s="336">
        <f t="shared" si="17"/>
        <v>14.229999999999999</v>
      </c>
      <c r="F218" s="336">
        <f t="shared" si="17"/>
        <v>106.03</v>
      </c>
      <c r="G218" s="336">
        <f t="shared" si="17"/>
        <v>674.07</v>
      </c>
      <c r="H218" s="336">
        <f t="shared" si="17"/>
        <v>421.38</v>
      </c>
      <c r="I218" s="336">
        <f t="shared" si="17"/>
        <v>314.25</v>
      </c>
      <c r="J218" s="424">
        <f t="shared" si="17"/>
        <v>278.5</v>
      </c>
      <c r="K218" s="336">
        <f t="shared" si="17"/>
        <v>419.75</v>
      </c>
      <c r="L218" s="336">
        <f t="shared" si="17"/>
        <v>9.85</v>
      </c>
      <c r="M218" s="336">
        <f t="shared" si="17"/>
        <v>10.75</v>
      </c>
      <c r="N218" s="336">
        <f t="shared" si="17"/>
        <v>6.06</v>
      </c>
      <c r="O218" s="336">
        <f t="shared" si="17"/>
        <v>57.12</v>
      </c>
      <c r="P218" s="336">
        <f t="shared" si="17"/>
        <v>0.77</v>
      </c>
      <c r="Q218" s="336">
        <f t="shared" si="17"/>
        <v>0.51</v>
      </c>
      <c r="R218" s="336">
        <f t="shared" si="17"/>
        <v>21</v>
      </c>
      <c r="S218" s="336">
        <f t="shared" si="17"/>
        <v>132.5</v>
      </c>
      <c r="T218" s="336">
        <f t="shared" si="17"/>
        <v>2.33</v>
      </c>
    </row>
    <row r="219" spans="1:20" ht="21" customHeight="1">
      <c r="A219" s="400"/>
      <c r="B219" s="367"/>
      <c r="C219" s="367"/>
      <c r="D219" s="40"/>
      <c r="E219" s="40"/>
      <c r="F219" s="40"/>
      <c r="G219" s="40"/>
      <c r="H219" s="40"/>
      <c r="I219" s="440"/>
      <c r="J219" s="4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2:12" ht="16.5" customHeight="1">
      <c r="B220" s="383" t="s">
        <v>63</v>
      </c>
      <c r="C220" s="318"/>
      <c r="D220" s="321"/>
      <c r="E220" s="321" t="s">
        <v>440</v>
      </c>
      <c r="F220" s="321"/>
      <c r="G220" s="318"/>
      <c r="H220" s="318"/>
      <c r="J220" s="321" t="s">
        <v>476</v>
      </c>
      <c r="K220" s="321"/>
      <c r="L220" s="321"/>
    </row>
    <row r="221" spans="2:10" ht="16.5" customHeight="1">
      <c r="B221" s="383" t="s">
        <v>124</v>
      </c>
      <c r="C221" s="41"/>
      <c r="D221" s="40"/>
      <c r="E221" s="40"/>
      <c r="F221" s="40"/>
      <c r="G221" s="40"/>
      <c r="H221" s="40"/>
      <c r="J221" s="6"/>
    </row>
    <row r="222" spans="2:10" ht="16.5" customHeight="1">
      <c r="B222" s="383" t="s">
        <v>357</v>
      </c>
      <c r="C222" s="41"/>
      <c r="D222" s="40"/>
      <c r="E222" s="40"/>
      <c r="F222" s="40"/>
      <c r="G222" s="40"/>
      <c r="H222" s="40"/>
      <c r="J222" s="6"/>
    </row>
    <row r="223" spans="2:10" ht="16.5" customHeight="1" thickBot="1">
      <c r="B223" s="384" t="s">
        <v>364</v>
      </c>
      <c r="C223" s="318"/>
      <c r="D223" s="321"/>
      <c r="E223" s="321"/>
      <c r="F223" s="321"/>
      <c r="G223" s="321"/>
      <c r="H223" s="321"/>
      <c r="J223" s="6"/>
    </row>
    <row r="224" spans="1:20" ht="16.5" customHeight="1">
      <c r="A224" s="574" t="s">
        <v>430</v>
      </c>
      <c r="B224" s="576" t="s">
        <v>11</v>
      </c>
      <c r="C224" s="356" t="s">
        <v>12</v>
      </c>
      <c r="D224" s="578" t="s">
        <v>15</v>
      </c>
      <c r="E224" s="579"/>
      <c r="F224" s="580"/>
      <c r="G224" s="324" t="s">
        <v>16</v>
      </c>
      <c r="H224" s="578" t="s">
        <v>424</v>
      </c>
      <c r="I224" s="581"/>
      <c r="J224" s="581"/>
      <c r="K224" s="581"/>
      <c r="L224" s="581"/>
      <c r="M224" s="581"/>
      <c r="N224" s="581"/>
      <c r="O224" s="582"/>
      <c r="P224" s="578" t="s">
        <v>380</v>
      </c>
      <c r="Q224" s="579"/>
      <c r="R224" s="579"/>
      <c r="S224" s="579"/>
      <c r="T224" s="580"/>
    </row>
    <row r="225" spans="1:20" ht="37.5" customHeight="1" thickBot="1">
      <c r="A225" s="575"/>
      <c r="B225" s="577"/>
      <c r="C225" s="382" t="s">
        <v>17</v>
      </c>
      <c r="D225" s="306" t="s">
        <v>18</v>
      </c>
      <c r="E225" s="306" t="s">
        <v>19</v>
      </c>
      <c r="F225" s="306" t="s">
        <v>20</v>
      </c>
      <c r="G225" s="306" t="s">
        <v>21</v>
      </c>
      <c r="H225" s="461" t="s">
        <v>425</v>
      </c>
      <c r="I225" s="461" t="s">
        <v>376</v>
      </c>
      <c r="J225" s="461" t="s">
        <v>377</v>
      </c>
      <c r="K225" s="461" t="s">
        <v>378</v>
      </c>
      <c r="L225" s="461" t="s">
        <v>379</v>
      </c>
      <c r="M225" s="461" t="s">
        <v>429</v>
      </c>
      <c r="N225" s="462" t="s">
        <v>426</v>
      </c>
      <c r="O225" s="462" t="s">
        <v>427</v>
      </c>
      <c r="P225" s="317" t="s">
        <v>381</v>
      </c>
      <c r="Q225" s="317" t="s">
        <v>428</v>
      </c>
      <c r="R225" s="317" t="s">
        <v>382</v>
      </c>
      <c r="S225" s="317" t="s">
        <v>412</v>
      </c>
      <c r="T225" s="317" t="s">
        <v>423</v>
      </c>
    </row>
    <row r="226" spans="1:20" ht="23.25" customHeight="1" thickBot="1">
      <c r="A226" s="406"/>
      <c r="B226" s="331" t="s">
        <v>22</v>
      </c>
      <c r="C226" s="332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333"/>
      <c r="Q226" s="333"/>
      <c r="R226" s="333"/>
      <c r="S226" s="333"/>
      <c r="T226" s="334"/>
    </row>
    <row r="227" spans="1:20" ht="37.5" customHeight="1">
      <c r="A227" s="411" t="s">
        <v>388</v>
      </c>
      <c r="B227" s="291" t="s">
        <v>373</v>
      </c>
      <c r="C227" s="386">
        <v>205</v>
      </c>
      <c r="D227" s="353">
        <v>7.5</v>
      </c>
      <c r="E227" s="302">
        <v>6.69</v>
      </c>
      <c r="F227" s="302">
        <v>35.8</v>
      </c>
      <c r="G227" s="302">
        <v>233.05</v>
      </c>
      <c r="H227" s="310">
        <v>217.18</v>
      </c>
      <c r="I227" s="328">
        <v>232</v>
      </c>
      <c r="J227" s="421">
        <v>123</v>
      </c>
      <c r="K227" s="328">
        <v>304</v>
      </c>
      <c r="L227" s="328">
        <v>5.2</v>
      </c>
      <c r="M227" s="328">
        <v>7.9</v>
      </c>
      <c r="N227" s="328">
        <v>32.76</v>
      </c>
      <c r="O227" s="328">
        <v>17.7</v>
      </c>
      <c r="P227" s="328">
        <v>0.33</v>
      </c>
      <c r="Q227" s="328">
        <v>0.165</v>
      </c>
      <c r="R227" s="328">
        <v>2</v>
      </c>
      <c r="S227" s="328">
        <v>2.3</v>
      </c>
      <c r="T227" s="328">
        <v>0.65</v>
      </c>
    </row>
    <row r="228" spans="1:20" ht="27" customHeight="1">
      <c r="A228" s="450" t="s">
        <v>480</v>
      </c>
      <c r="B228" s="294" t="s">
        <v>478</v>
      </c>
      <c r="C228" s="451">
        <v>50</v>
      </c>
      <c r="D228" s="429">
        <v>8.03</v>
      </c>
      <c r="E228" s="310">
        <v>4.22</v>
      </c>
      <c r="F228" s="310">
        <v>22.8</v>
      </c>
      <c r="G228" s="310">
        <v>161</v>
      </c>
      <c r="H228" s="310">
        <v>32</v>
      </c>
      <c r="I228" s="328">
        <v>56</v>
      </c>
      <c r="J228" s="421">
        <v>9.9</v>
      </c>
      <c r="K228" s="328">
        <v>88</v>
      </c>
      <c r="L228" s="328">
        <v>0.34</v>
      </c>
      <c r="M228" s="328">
        <v>0.01</v>
      </c>
      <c r="N228" s="328">
        <v>0.05</v>
      </c>
      <c r="O228" s="328">
        <v>0.2</v>
      </c>
      <c r="P228" s="328">
        <v>0.05</v>
      </c>
      <c r="Q228" s="328">
        <v>0.04</v>
      </c>
      <c r="R228" s="328">
        <v>0.26</v>
      </c>
      <c r="S228" s="328">
        <v>24</v>
      </c>
      <c r="T228" s="328">
        <v>0.05</v>
      </c>
    </row>
    <row r="229" spans="1:20" ht="20.25" customHeight="1">
      <c r="A229" s="308" t="s">
        <v>435</v>
      </c>
      <c r="B229" s="312" t="s">
        <v>436</v>
      </c>
      <c r="C229" s="305">
        <v>25</v>
      </c>
      <c r="D229" s="293">
        <v>1.98</v>
      </c>
      <c r="E229" s="293">
        <v>0.2</v>
      </c>
      <c r="F229" s="293">
        <v>12.2</v>
      </c>
      <c r="G229" s="293">
        <v>58.5</v>
      </c>
      <c r="H229" s="293">
        <v>23.3</v>
      </c>
      <c r="I229" s="293">
        <v>0.03</v>
      </c>
      <c r="J229" s="293">
        <v>0</v>
      </c>
      <c r="K229" s="293">
        <v>0</v>
      </c>
      <c r="L229" s="293">
        <v>0.01</v>
      </c>
      <c r="M229" s="293">
        <v>0.8</v>
      </c>
      <c r="N229" s="293">
        <v>1.5</v>
      </c>
      <c r="O229" s="293">
        <v>3.63</v>
      </c>
      <c r="P229" s="293">
        <v>0.28</v>
      </c>
      <c r="Q229" s="293">
        <v>5</v>
      </c>
      <c r="R229" s="293">
        <v>0.01</v>
      </c>
      <c r="S229" s="293">
        <v>0</v>
      </c>
      <c r="T229" s="293">
        <v>0</v>
      </c>
    </row>
    <row r="230" spans="1:20" ht="24.75" customHeight="1" thickBot="1">
      <c r="A230" s="473" t="s">
        <v>31</v>
      </c>
      <c r="B230" s="374" t="s">
        <v>401</v>
      </c>
      <c r="C230" s="313">
        <v>200</v>
      </c>
      <c r="D230" s="355">
        <v>3.79</v>
      </c>
      <c r="E230" s="293">
        <v>3.2</v>
      </c>
      <c r="F230" s="293">
        <v>30</v>
      </c>
      <c r="G230" s="304">
        <v>98.48</v>
      </c>
      <c r="H230" s="339">
        <v>105</v>
      </c>
      <c r="I230" s="339">
        <v>121</v>
      </c>
      <c r="J230" s="339">
        <v>14</v>
      </c>
      <c r="K230" s="339">
        <v>3.2</v>
      </c>
      <c r="L230" s="339">
        <v>1</v>
      </c>
      <c r="M230" s="339">
        <v>0.7</v>
      </c>
      <c r="N230" s="339">
        <v>0</v>
      </c>
      <c r="O230" s="339">
        <v>10.78</v>
      </c>
      <c r="P230" s="339">
        <v>0.04</v>
      </c>
      <c r="Q230" s="339">
        <v>0.2</v>
      </c>
      <c r="R230" s="339">
        <v>1</v>
      </c>
      <c r="S230" s="339">
        <v>0.36</v>
      </c>
      <c r="T230" s="339">
        <v>0</v>
      </c>
    </row>
    <row r="231" spans="1:20" ht="23.25" customHeight="1" thickBot="1">
      <c r="A231" s="399"/>
      <c r="B231" s="307" t="s">
        <v>226</v>
      </c>
      <c r="C231" s="307">
        <f aca="true" t="shared" si="18" ref="C231:T231">SUM(C227:C230)</f>
        <v>480</v>
      </c>
      <c r="D231" s="336">
        <f t="shared" si="18"/>
        <v>21.299999999999997</v>
      </c>
      <c r="E231" s="336">
        <f t="shared" si="18"/>
        <v>14.309999999999999</v>
      </c>
      <c r="F231" s="336">
        <f t="shared" si="18"/>
        <v>100.8</v>
      </c>
      <c r="G231" s="336">
        <f t="shared" si="18"/>
        <v>551.03</v>
      </c>
      <c r="H231" s="336">
        <f t="shared" si="18"/>
        <v>377.48</v>
      </c>
      <c r="I231" s="336">
        <f t="shared" si="18"/>
        <v>409.03</v>
      </c>
      <c r="J231" s="435">
        <f t="shared" si="18"/>
        <v>146.9</v>
      </c>
      <c r="K231" s="336">
        <f t="shared" si="18"/>
        <v>395.2</v>
      </c>
      <c r="L231" s="336">
        <f t="shared" si="18"/>
        <v>6.55</v>
      </c>
      <c r="M231" s="336">
        <f t="shared" si="18"/>
        <v>9.41</v>
      </c>
      <c r="N231" s="336">
        <f t="shared" si="18"/>
        <v>34.309999999999995</v>
      </c>
      <c r="O231" s="336">
        <f t="shared" si="18"/>
        <v>32.309999999999995</v>
      </c>
      <c r="P231" s="336">
        <f t="shared" si="18"/>
        <v>0.7000000000000001</v>
      </c>
      <c r="Q231" s="336">
        <f t="shared" si="18"/>
        <v>5.405</v>
      </c>
      <c r="R231" s="336">
        <f t="shared" si="18"/>
        <v>3.2699999999999996</v>
      </c>
      <c r="S231" s="336">
        <f t="shared" si="18"/>
        <v>26.66</v>
      </c>
      <c r="T231" s="336">
        <f t="shared" si="18"/>
        <v>0.7000000000000001</v>
      </c>
    </row>
    <row r="232" spans="1:20" ht="30" customHeight="1" thickBot="1">
      <c r="A232" s="400"/>
      <c r="B232" s="367"/>
      <c r="C232" s="367"/>
      <c r="D232" s="40"/>
      <c r="E232" s="505" t="s">
        <v>441</v>
      </c>
      <c r="F232" s="505"/>
      <c r="G232" s="40"/>
      <c r="H232" s="40"/>
      <c r="I232" s="40"/>
      <c r="J232" s="42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23.25" customHeight="1">
      <c r="A233" s="574" t="s">
        <v>430</v>
      </c>
      <c r="B233" s="576" t="s">
        <v>11</v>
      </c>
      <c r="C233" s="356" t="s">
        <v>12</v>
      </c>
      <c r="D233" s="578" t="s">
        <v>15</v>
      </c>
      <c r="E233" s="579"/>
      <c r="F233" s="580"/>
      <c r="G233" s="324" t="s">
        <v>16</v>
      </c>
      <c r="H233" s="578" t="s">
        <v>424</v>
      </c>
      <c r="I233" s="581"/>
      <c r="J233" s="581"/>
      <c r="K233" s="581"/>
      <c r="L233" s="581"/>
      <c r="M233" s="581"/>
      <c r="N233" s="581"/>
      <c r="O233" s="582"/>
      <c r="P233" s="578" t="s">
        <v>380</v>
      </c>
      <c r="Q233" s="579"/>
      <c r="R233" s="579"/>
      <c r="S233" s="579"/>
      <c r="T233" s="580"/>
    </row>
    <row r="234" spans="1:20" ht="39" customHeight="1" thickBot="1">
      <c r="A234" s="595"/>
      <c r="B234" s="577"/>
      <c r="C234" s="382" t="s">
        <v>17</v>
      </c>
      <c r="D234" s="306" t="s">
        <v>18</v>
      </c>
      <c r="E234" s="306" t="s">
        <v>19</v>
      </c>
      <c r="F234" s="306" t="s">
        <v>20</v>
      </c>
      <c r="G234" s="306" t="s">
        <v>21</v>
      </c>
      <c r="H234" s="506" t="s">
        <v>425</v>
      </c>
      <c r="I234" s="506" t="s">
        <v>376</v>
      </c>
      <c r="J234" s="506" t="s">
        <v>377</v>
      </c>
      <c r="K234" s="506" t="s">
        <v>378</v>
      </c>
      <c r="L234" s="506" t="s">
        <v>379</v>
      </c>
      <c r="M234" s="506" t="s">
        <v>429</v>
      </c>
      <c r="N234" s="506" t="s">
        <v>426</v>
      </c>
      <c r="O234" s="506" t="s">
        <v>427</v>
      </c>
      <c r="P234" s="306" t="s">
        <v>381</v>
      </c>
      <c r="Q234" s="306" t="s">
        <v>428</v>
      </c>
      <c r="R234" s="306" t="s">
        <v>382</v>
      </c>
      <c r="S234" s="306" t="s">
        <v>412</v>
      </c>
      <c r="T234" s="306" t="s">
        <v>423</v>
      </c>
    </row>
    <row r="235" spans="1:20" ht="23.25" customHeight="1" thickBot="1">
      <c r="A235" s="406"/>
      <c r="B235" s="331" t="s">
        <v>22</v>
      </c>
      <c r="C235" s="332"/>
      <c r="D235" s="333"/>
      <c r="E235" s="333"/>
      <c r="F235" s="333"/>
      <c r="G235" s="333"/>
      <c r="H235" s="333"/>
      <c r="I235" s="333"/>
      <c r="J235" s="333"/>
      <c r="K235" s="333"/>
      <c r="L235" s="333"/>
      <c r="M235" s="333"/>
      <c r="N235" s="333"/>
      <c r="O235" s="333"/>
      <c r="P235" s="333"/>
      <c r="Q235" s="333"/>
      <c r="R235" s="333"/>
      <c r="S235" s="333"/>
      <c r="T235" s="334"/>
    </row>
    <row r="236" spans="1:20" ht="23.25" customHeight="1">
      <c r="A236" s="411" t="s">
        <v>449</v>
      </c>
      <c r="B236" s="291" t="s">
        <v>448</v>
      </c>
      <c r="C236" s="386">
        <v>80</v>
      </c>
      <c r="D236" s="353">
        <v>15.73</v>
      </c>
      <c r="E236" s="302">
        <v>15.19</v>
      </c>
      <c r="F236" s="302">
        <v>35.8</v>
      </c>
      <c r="G236" s="302">
        <v>209</v>
      </c>
      <c r="H236" s="310">
        <v>217.18</v>
      </c>
      <c r="I236" s="328">
        <v>67.5</v>
      </c>
      <c r="J236" s="421">
        <v>224</v>
      </c>
      <c r="K236" s="328">
        <v>43.7</v>
      </c>
      <c r="L236" s="328">
        <v>0.74</v>
      </c>
      <c r="M236" s="328">
        <v>7.9</v>
      </c>
      <c r="N236" s="328">
        <v>32.76</v>
      </c>
      <c r="O236" s="328">
        <v>17.7</v>
      </c>
      <c r="P236" s="328">
        <v>0.09</v>
      </c>
      <c r="Q236" s="328">
        <v>0.165</v>
      </c>
      <c r="R236" s="328">
        <v>0.46</v>
      </c>
      <c r="S236" s="328">
        <v>28.4</v>
      </c>
      <c r="T236" s="328">
        <v>0.65</v>
      </c>
    </row>
    <row r="237" spans="1:20" ht="23.25" customHeight="1">
      <c r="A237" s="294" t="s">
        <v>79</v>
      </c>
      <c r="B237" s="294" t="s">
        <v>403</v>
      </c>
      <c r="C237" s="295">
        <v>150</v>
      </c>
      <c r="D237" s="293">
        <v>2.54</v>
      </c>
      <c r="E237" s="293">
        <v>5.44</v>
      </c>
      <c r="F237" s="293">
        <v>20.3</v>
      </c>
      <c r="G237" s="296">
        <v>132</v>
      </c>
      <c r="H237" s="296">
        <v>471</v>
      </c>
      <c r="I237" s="293">
        <v>47</v>
      </c>
      <c r="J237" s="293">
        <v>29</v>
      </c>
      <c r="K237" s="293">
        <v>85</v>
      </c>
      <c r="L237" s="293">
        <v>1.1</v>
      </c>
      <c r="M237" s="293">
        <v>4.4</v>
      </c>
      <c r="N237" s="293">
        <v>0.24</v>
      </c>
      <c r="O237" s="293">
        <v>26.4</v>
      </c>
      <c r="P237" s="293">
        <v>0.14</v>
      </c>
      <c r="Q237" s="293">
        <v>0.056</v>
      </c>
      <c r="R237" s="293">
        <v>5</v>
      </c>
      <c r="S237" s="293">
        <v>1.8</v>
      </c>
      <c r="T237" s="293">
        <v>0.06</v>
      </c>
    </row>
    <row r="238" spans="1:20" ht="23.25" customHeight="1">
      <c r="A238" s="308" t="s">
        <v>435</v>
      </c>
      <c r="B238" s="312" t="s">
        <v>436</v>
      </c>
      <c r="C238" s="305">
        <v>25</v>
      </c>
      <c r="D238" s="293">
        <v>1.98</v>
      </c>
      <c r="E238" s="293">
        <v>0.2</v>
      </c>
      <c r="F238" s="293">
        <v>12.2</v>
      </c>
      <c r="G238" s="293">
        <v>58.5</v>
      </c>
      <c r="H238" s="293">
        <v>23.3</v>
      </c>
      <c r="I238" s="293">
        <v>0.03</v>
      </c>
      <c r="J238" s="293">
        <v>0</v>
      </c>
      <c r="K238" s="293">
        <v>0</v>
      </c>
      <c r="L238" s="293">
        <v>0.01</v>
      </c>
      <c r="M238" s="293">
        <v>0.8</v>
      </c>
      <c r="N238" s="293">
        <v>1.5</v>
      </c>
      <c r="O238" s="293">
        <v>3.63</v>
      </c>
      <c r="P238" s="293">
        <v>0.28</v>
      </c>
      <c r="Q238" s="293">
        <v>5</v>
      </c>
      <c r="R238" s="293">
        <v>0.01</v>
      </c>
      <c r="S238" s="293">
        <v>0</v>
      </c>
      <c r="T238" s="293">
        <v>0</v>
      </c>
    </row>
    <row r="239" spans="1:20" ht="23.25" customHeight="1" thickBot="1">
      <c r="A239" s="303" t="s">
        <v>391</v>
      </c>
      <c r="B239" s="373" t="s">
        <v>434</v>
      </c>
      <c r="C239" s="470">
        <v>200</v>
      </c>
      <c r="D239" s="293">
        <v>0.4</v>
      </c>
      <c r="E239" s="293">
        <v>0.1</v>
      </c>
      <c r="F239" s="293">
        <v>22</v>
      </c>
      <c r="G239" s="304">
        <v>77</v>
      </c>
      <c r="H239" s="304">
        <v>8</v>
      </c>
      <c r="I239" s="293">
        <v>10</v>
      </c>
      <c r="J239" s="293">
        <v>6</v>
      </c>
      <c r="K239" s="293">
        <v>9</v>
      </c>
      <c r="L239" s="293">
        <v>1.1</v>
      </c>
      <c r="M239" s="293">
        <v>0.05</v>
      </c>
      <c r="N239" s="293">
        <v>0.04</v>
      </c>
      <c r="O239" s="293">
        <v>0.52</v>
      </c>
      <c r="P239" s="293">
        <v>0.01</v>
      </c>
      <c r="Q239" s="476">
        <v>0.002</v>
      </c>
      <c r="R239" s="293">
        <v>70</v>
      </c>
      <c r="S239" s="293">
        <v>7.5</v>
      </c>
      <c r="T239" s="293">
        <v>0</v>
      </c>
    </row>
    <row r="240" spans="1:20" ht="30" customHeight="1" thickBot="1">
      <c r="A240" s="399"/>
      <c r="B240" s="307" t="s">
        <v>226</v>
      </c>
      <c r="C240" s="307">
        <f>SUM(C236:C239)</f>
        <v>455</v>
      </c>
      <c r="D240" s="336">
        <f aca="true" t="shared" si="19" ref="D240:T240">SUM(D236:D239)</f>
        <v>20.65</v>
      </c>
      <c r="E240" s="336">
        <f t="shared" si="19"/>
        <v>20.93</v>
      </c>
      <c r="F240" s="336">
        <f t="shared" si="19"/>
        <v>90.3</v>
      </c>
      <c r="G240" s="336">
        <f t="shared" si="19"/>
        <v>476.5</v>
      </c>
      <c r="H240" s="336">
        <f t="shared" si="19"/>
        <v>719.48</v>
      </c>
      <c r="I240" s="336">
        <f t="shared" si="19"/>
        <v>124.53</v>
      </c>
      <c r="J240" s="435">
        <f t="shared" si="19"/>
        <v>259</v>
      </c>
      <c r="K240" s="336">
        <f t="shared" si="19"/>
        <v>137.7</v>
      </c>
      <c r="L240" s="336">
        <f t="shared" si="19"/>
        <v>2.95</v>
      </c>
      <c r="M240" s="336">
        <f t="shared" si="19"/>
        <v>13.150000000000002</v>
      </c>
      <c r="N240" s="336">
        <f t="shared" si="19"/>
        <v>34.54</v>
      </c>
      <c r="O240" s="336">
        <f t="shared" si="19"/>
        <v>48.25</v>
      </c>
      <c r="P240" s="336">
        <f t="shared" si="19"/>
        <v>0.52</v>
      </c>
      <c r="Q240" s="336">
        <f t="shared" si="19"/>
        <v>5.223</v>
      </c>
      <c r="R240" s="336">
        <f t="shared" si="19"/>
        <v>75.47</v>
      </c>
      <c r="S240" s="336">
        <f t="shared" si="19"/>
        <v>37.7</v>
      </c>
      <c r="T240" s="336">
        <f t="shared" si="19"/>
        <v>0.71</v>
      </c>
    </row>
    <row r="241" spans="1:20" ht="30" customHeight="1">
      <c r="A241" s="400"/>
      <c r="B241" s="367"/>
      <c r="C241" s="367"/>
      <c r="D241" s="40"/>
      <c r="E241" s="40"/>
      <c r="F241" s="40"/>
      <c r="G241" s="40"/>
      <c r="H241" s="40"/>
      <c r="I241" s="40"/>
      <c r="J241" s="42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30" customHeight="1">
      <c r="A242" s="400"/>
      <c r="B242" s="367"/>
      <c r="C242" s="367"/>
      <c r="D242" s="40"/>
      <c r="E242" s="40"/>
      <c r="F242" s="40"/>
      <c r="G242" s="40"/>
      <c r="H242" s="40"/>
      <c r="I242" s="40"/>
      <c r="J242" s="42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12" ht="18.75">
      <c r="A243" s="219" t="s">
        <v>372</v>
      </c>
      <c r="B243" s="383" t="s">
        <v>75</v>
      </c>
      <c r="C243" s="318"/>
      <c r="D243" s="321"/>
      <c r="E243" s="321" t="s">
        <v>440</v>
      </c>
      <c r="F243" s="321"/>
      <c r="G243" s="318"/>
      <c r="H243" s="318"/>
      <c r="I243" s="219"/>
      <c r="J243" s="321" t="s">
        <v>476</v>
      </c>
      <c r="K243" s="321"/>
      <c r="L243" s="321"/>
    </row>
    <row r="244" spans="2:8" ht="18.75">
      <c r="B244" s="383" t="s">
        <v>358</v>
      </c>
      <c r="C244" s="318"/>
      <c r="D244" s="321"/>
      <c r="E244" s="321"/>
      <c r="F244" s="321"/>
      <c r="G244" s="318"/>
      <c r="H244" s="318"/>
    </row>
    <row r="245" spans="2:8" ht="16.5" customHeight="1">
      <c r="B245" s="383" t="s">
        <v>357</v>
      </c>
      <c r="C245" s="318"/>
      <c r="D245" s="321"/>
      <c r="E245" s="321"/>
      <c r="F245" s="321"/>
      <c r="G245" s="318"/>
      <c r="H245" s="318"/>
    </row>
    <row r="246" spans="1:8" ht="16.5" customHeight="1" thickBot="1">
      <c r="A246" s="400"/>
      <c r="B246" s="384" t="s">
        <v>364</v>
      </c>
      <c r="C246" s="367"/>
      <c r="D246" s="40"/>
      <c r="E246" s="40"/>
      <c r="F246" s="40"/>
      <c r="G246" s="40"/>
      <c r="H246" s="40"/>
    </row>
    <row r="247" spans="1:20" ht="16.5" customHeight="1">
      <c r="A247" s="574" t="s">
        <v>430</v>
      </c>
      <c r="B247" s="576" t="s">
        <v>11</v>
      </c>
      <c r="C247" s="356" t="s">
        <v>12</v>
      </c>
      <c r="D247" s="578" t="s">
        <v>15</v>
      </c>
      <c r="E247" s="579"/>
      <c r="F247" s="580"/>
      <c r="G247" s="324" t="s">
        <v>16</v>
      </c>
      <c r="H247" s="578" t="s">
        <v>424</v>
      </c>
      <c r="I247" s="581"/>
      <c r="J247" s="581"/>
      <c r="K247" s="581"/>
      <c r="L247" s="581"/>
      <c r="M247" s="581"/>
      <c r="N247" s="581"/>
      <c r="O247" s="582"/>
      <c r="P247" s="578" t="s">
        <v>380</v>
      </c>
      <c r="Q247" s="579"/>
      <c r="R247" s="579"/>
      <c r="S247" s="579"/>
      <c r="T247" s="580"/>
    </row>
    <row r="248" spans="1:20" ht="39" customHeight="1" thickBot="1">
      <c r="A248" s="575"/>
      <c r="B248" s="577"/>
      <c r="C248" s="382" t="s">
        <v>17</v>
      </c>
      <c r="D248" s="306" t="s">
        <v>18</v>
      </c>
      <c r="E248" s="306" t="s">
        <v>19</v>
      </c>
      <c r="F248" s="306" t="s">
        <v>20</v>
      </c>
      <c r="G248" s="306" t="s">
        <v>21</v>
      </c>
      <c r="H248" s="461" t="s">
        <v>425</v>
      </c>
      <c r="I248" s="461" t="s">
        <v>376</v>
      </c>
      <c r="J248" s="461" t="s">
        <v>377</v>
      </c>
      <c r="K248" s="461" t="s">
        <v>378</v>
      </c>
      <c r="L248" s="461" t="s">
        <v>379</v>
      </c>
      <c r="M248" s="461" t="s">
        <v>429</v>
      </c>
      <c r="N248" s="462" t="s">
        <v>426</v>
      </c>
      <c r="O248" s="462" t="s">
        <v>427</v>
      </c>
      <c r="P248" s="317" t="s">
        <v>381</v>
      </c>
      <c r="Q248" s="317" t="s">
        <v>428</v>
      </c>
      <c r="R248" s="317" t="s">
        <v>382</v>
      </c>
      <c r="S248" s="317" t="s">
        <v>412</v>
      </c>
      <c r="T248" s="317" t="s">
        <v>423</v>
      </c>
    </row>
    <row r="249" spans="1:20" ht="20.25" customHeight="1" thickBot="1">
      <c r="A249" s="406"/>
      <c r="B249" s="331" t="s">
        <v>22</v>
      </c>
      <c r="C249" s="332"/>
      <c r="D249" s="333"/>
      <c r="E249" s="333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334"/>
    </row>
    <row r="250" spans="1:20" ht="23.25" customHeight="1">
      <c r="A250" s="214" t="s">
        <v>404</v>
      </c>
      <c r="B250" s="303" t="s">
        <v>411</v>
      </c>
      <c r="C250" s="309">
        <v>50</v>
      </c>
      <c r="D250" s="296">
        <v>8</v>
      </c>
      <c r="E250" s="293">
        <v>6.5</v>
      </c>
      <c r="F250" s="293">
        <v>2.5</v>
      </c>
      <c r="G250" s="293">
        <v>101</v>
      </c>
      <c r="H250" s="293">
        <v>121</v>
      </c>
      <c r="I250" s="293">
        <v>20</v>
      </c>
      <c r="J250" s="452">
        <v>9</v>
      </c>
      <c r="K250" s="293">
        <v>64</v>
      </c>
      <c r="L250" s="293">
        <v>1</v>
      </c>
      <c r="M250" s="293">
        <v>2.7</v>
      </c>
      <c r="N250" s="293">
        <v>10</v>
      </c>
      <c r="O250" s="293">
        <v>57</v>
      </c>
      <c r="P250" s="293">
        <v>0.04</v>
      </c>
      <c r="Q250" s="293">
        <v>0.03</v>
      </c>
      <c r="R250" s="293">
        <v>0.36</v>
      </c>
      <c r="S250" s="293">
        <v>44</v>
      </c>
      <c r="T250" s="296">
        <v>0.01</v>
      </c>
    </row>
    <row r="251" spans="1:20" ht="23.25" customHeight="1">
      <c r="A251" s="529" t="s">
        <v>340</v>
      </c>
      <c r="B251" s="520" t="s">
        <v>28</v>
      </c>
      <c r="C251" s="454">
        <v>150</v>
      </c>
      <c r="D251" s="338">
        <v>2.5</v>
      </c>
      <c r="E251" s="338">
        <v>4.8</v>
      </c>
      <c r="F251" s="338">
        <v>33.3</v>
      </c>
      <c r="G251" s="296">
        <v>191</v>
      </c>
      <c r="H251" s="296">
        <v>102</v>
      </c>
      <c r="I251" s="296">
        <v>11</v>
      </c>
      <c r="J251" s="296">
        <v>7</v>
      </c>
      <c r="K251" s="296">
        <v>36</v>
      </c>
      <c r="L251" s="296">
        <v>0.8</v>
      </c>
      <c r="M251" s="296">
        <v>1.32</v>
      </c>
      <c r="N251" s="296">
        <v>0</v>
      </c>
      <c r="O251" s="296">
        <v>20.24</v>
      </c>
      <c r="P251" s="296">
        <v>0.06</v>
      </c>
      <c r="Q251" s="296">
        <v>0.03</v>
      </c>
      <c r="R251" s="296">
        <v>0</v>
      </c>
      <c r="S251" s="296">
        <v>0.03</v>
      </c>
      <c r="T251" s="296">
        <v>0.06</v>
      </c>
    </row>
    <row r="252" spans="1:20" ht="23.25" customHeight="1">
      <c r="A252" s="294" t="s">
        <v>433</v>
      </c>
      <c r="B252" s="345" t="s">
        <v>405</v>
      </c>
      <c r="C252" s="305">
        <v>25</v>
      </c>
      <c r="D252" s="293">
        <v>1.4</v>
      </c>
      <c r="E252" s="293">
        <v>0.28</v>
      </c>
      <c r="F252" s="293">
        <v>10.25</v>
      </c>
      <c r="G252" s="293">
        <v>51.5</v>
      </c>
      <c r="H252" s="293">
        <v>78</v>
      </c>
      <c r="I252" s="293">
        <v>7.25</v>
      </c>
      <c r="J252" s="293">
        <v>37.5</v>
      </c>
      <c r="K252" s="293">
        <v>11.75</v>
      </c>
      <c r="L252" s="293">
        <v>0.95</v>
      </c>
      <c r="M252" s="293">
        <v>1.4</v>
      </c>
      <c r="N252" s="293">
        <v>1.8</v>
      </c>
      <c r="O252" s="293">
        <v>8</v>
      </c>
      <c r="P252" s="293">
        <v>0.04</v>
      </c>
      <c r="Q252" s="293">
        <v>0.08</v>
      </c>
      <c r="R252" s="293">
        <v>0</v>
      </c>
      <c r="S252" s="293">
        <v>0</v>
      </c>
      <c r="T252" s="293">
        <v>0</v>
      </c>
    </row>
    <row r="253" spans="1:20" ht="21.75" customHeight="1" thickBot="1">
      <c r="A253" s="303" t="s">
        <v>392</v>
      </c>
      <c r="B253" s="303" t="s">
        <v>438</v>
      </c>
      <c r="C253" s="470">
        <v>200</v>
      </c>
      <c r="D253" s="293">
        <v>0.2</v>
      </c>
      <c r="E253" s="293">
        <v>0</v>
      </c>
      <c r="F253" s="293">
        <v>10</v>
      </c>
      <c r="G253" s="304">
        <v>41</v>
      </c>
      <c r="H253" s="304">
        <v>0</v>
      </c>
      <c r="I253" s="293">
        <v>5</v>
      </c>
      <c r="J253" s="293">
        <v>4</v>
      </c>
      <c r="K253" s="293">
        <v>8</v>
      </c>
      <c r="L253" s="293">
        <v>1</v>
      </c>
      <c r="M253" s="293">
        <v>0</v>
      </c>
      <c r="N253" s="293">
        <v>0</v>
      </c>
      <c r="O253" s="293">
        <v>0</v>
      </c>
      <c r="P253" s="293">
        <v>0</v>
      </c>
      <c r="Q253" s="293">
        <v>0</v>
      </c>
      <c r="R253" s="293">
        <v>0</v>
      </c>
      <c r="S253" s="293">
        <v>0</v>
      </c>
      <c r="T253" s="293">
        <v>0</v>
      </c>
    </row>
    <row r="254" spans="1:20" ht="23.25" customHeight="1" thickBot="1">
      <c r="A254" s="399"/>
      <c r="B254" s="307" t="s">
        <v>226</v>
      </c>
      <c r="C254" s="347">
        <v>422</v>
      </c>
      <c r="D254" s="336">
        <f aca="true" t="shared" si="20" ref="D254:T254">SUM(D250:D253)</f>
        <v>12.1</v>
      </c>
      <c r="E254" s="336">
        <f t="shared" si="20"/>
        <v>11.58</v>
      </c>
      <c r="F254" s="336">
        <f t="shared" si="20"/>
        <v>56.05</v>
      </c>
      <c r="G254" s="336">
        <f t="shared" si="20"/>
        <v>384.5</v>
      </c>
      <c r="H254" s="336">
        <f t="shared" si="20"/>
        <v>301</v>
      </c>
      <c r="I254" s="336">
        <f t="shared" si="20"/>
        <v>43.25</v>
      </c>
      <c r="J254" s="336">
        <f t="shared" si="20"/>
        <v>57.5</v>
      </c>
      <c r="K254" s="336">
        <f t="shared" si="20"/>
        <v>119.75</v>
      </c>
      <c r="L254" s="336">
        <f t="shared" si="20"/>
        <v>3.75</v>
      </c>
      <c r="M254" s="336">
        <f t="shared" si="20"/>
        <v>5.42</v>
      </c>
      <c r="N254" s="336">
        <f t="shared" si="20"/>
        <v>11.8</v>
      </c>
      <c r="O254" s="336">
        <f t="shared" si="20"/>
        <v>85.24</v>
      </c>
      <c r="P254" s="336">
        <f t="shared" si="20"/>
        <v>0.14</v>
      </c>
      <c r="Q254" s="336">
        <f t="shared" si="20"/>
        <v>0.14</v>
      </c>
      <c r="R254" s="336">
        <f t="shared" si="20"/>
        <v>0.36</v>
      </c>
      <c r="S254" s="336">
        <f t="shared" si="20"/>
        <v>44.03</v>
      </c>
      <c r="T254" s="336">
        <f t="shared" si="20"/>
        <v>0.06999999999999999</v>
      </c>
    </row>
    <row r="255" spans="1:20" ht="27.75" customHeight="1" thickBot="1">
      <c r="A255" s="400"/>
      <c r="B255" s="367"/>
      <c r="C255" s="504"/>
      <c r="D255" s="40"/>
      <c r="E255" s="321" t="s">
        <v>441</v>
      </c>
      <c r="F255" s="321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ht="23.25" customHeight="1">
      <c r="A256" s="574" t="s">
        <v>430</v>
      </c>
      <c r="B256" s="576" t="s">
        <v>11</v>
      </c>
      <c r="C256" s="356" t="s">
        <v>12</v>
      </c>
      <c r="D256" s="578" t="s">
        <v>15</v>
      </c>
      <c r="E256" s="579"/>
      <c r="F256" s="580"/>
      <c r="G256" s="324" t="s">
        <v>16</v>
      </c>
      <c r="H256" s="578" t="s">
        <v>424</v>
      </c>
      <c r="I256" s="581"/>
      <c r="J256" s="581"/>
      <c r="K256" s="581"/>
      <c r="L256" s="581"/>
      <c r="M256" s="581"/>
      <c r="N256" s="581"/>
      <c r="O256" s="582"/>
      <c r="P256" s="578" t="s">
        <v>380</v>
      </c>
      <c r="Q256" s="579"/>
      <c r="R256" s="579"/>
      <c r="S256" s="579"/>
      <c r="T256" s="580"/>
    </row>
    <row r="257" spans="1:20" ht="35.25" customHeight="1" thickBot="1">
      <c r="A257" s="575"/>
      <c r="B257" s="577"/>
      <c r="C257" s="382" t="s">
        <v>17</v>
      </c>
      <c r="D257" s="306" t="s">
        <v>18</v>
      </c>
      <c r="E257" s="306" t="s">
        <v>19</v>
      </c>
      <c r="F257" s="306" t="s">
        <v>20</v>
      </c>
      <c r="G257" s="306" t="s">
        <v>21</v>
      </c>
      <c r="H257" s="461" t="s">
        <v>425</v>
      </c>
      <c r="I257" s="461" t="s">
        <v>376</v>
      </c>
      <c r="J257" s="461" t="s">
        <v>377</v>
      </c>
      <c r="K257" s="461" t="s">
        <v>378</v>
      </c>
      <c r="L257" s="461" t="s">
        <v>379</v>
      </c>
      <c r="M257" s="461" t="s">
        <v>429</v>
      </c>
      <c r="N257" s="462" t="s">
        <v>426</v>
      </c>
      <c r="O257" s="462" t="s">
        <v>427</v>
      </c>
      <c r="P257" s="317" t="s">
        <v>381</v>
      </c>
      <c r="Q257" s="317" t="s">
        <v>428</v>
      </c>
      <c r="R257" s="317" t="s">
        <v>382</v>
      </c>
      <c r="S257" s="317" t="s">
        <v>412</v>
      </c>
      <c r="T257" s="317" t="s">
        <v>423</v>
      </c>
    </row>
    <row r="258" spans="1:20" ht="23.25" customHeight="1" thickBot="1">
      <c r="A258" s="406"/>
      <c r="B258" s="331" t="s">
        <v>22</v>
      </c>
      <c r="C258" s="332"/>
      <c r="D258" s="333"/>
      <c r="E258" s="333"/>
      <c r="F258" s="333"/>
      <c r="G258" s="333"/>
      <c r="H258" s="333"/>
      <c r="I258" s="333"/>
      <c r="J258" s="333"/>
      <c r="K258" s="333"/>
      <c r="L258" s="333"/>
      <c r="M258" s="333"/>
      <c r="N258" s="333"/>
      <c r="O258" s="333"/>
      <c r="P258" s="333"/>
      <c r="Q258" s="333"/>
      <c r="R258" s="333"/>
      <c r="S258" s="333"/>
      <c r="T258" s="334"/>
    </row>
    <row r="259" spans="1:20" ht="23.25" customHeight="1">
      <c r="A259" s="214" t="s">
        <v>404</v>
      </c>
      <c r="B259" s="303" t="s">
        <v>411</v>
      </c>
      <c r="C259" s="309">
        <v>50</v>
      </c>
      <c r="D259" s="296">
        <v>8</v>
      </c>
      <c r="E259" s="293">
        <v>6.5</v>
      </c>
      <c r="F259" s="293">
        <v>2.5</v>
      </c>
      <c r="G259" s="293">
        <v>101</v>
      </c>
      <c r="H259" s="293">
        <v>121</v>
      </c>
      <c r="I259" s="293">
        <v>20</v>
      </c>
      <c r="J259" s="452">
        <v>9</v>
      </c>
      <c r="K259" s="293">
        <v>64</v>
      </c>
      <c r="L259" s="293">
        <v>1</v>
      </c>
      <c r="M259" s="293">
        <v>2.7</v>
      </c>
      <c r="N259" s="293">
        <v>10</v>
      </c>
      <c r="O259" s="293">
        <v>57</v>
      </c>
      <c r="P259" s="293">
        <v>0.04</v>
      </c>
      <c r="Q259" s="293">
        <v>0.03</v>
      </c>
      <c r="R259" s="293">
        <v>0.36</v>
      </c>
      <c r="S259" s="293">
        <v>44</v>
      </c>
      <c r="T259" s="296">
        <v>0.01</v>
      </c>
    </row>
    <row r="260" spans="1:20" ht="23.25" customHeight="1">
      <c r="A260" s="303" t="s">
        <v>450</v>
      </c>
      <c r="B260" s="469" t="s">
        <v>451</v>
      </c>
      <c r="C260" s="507">
        <v>120</v>
      </c>
      <c r="D260" s="348">
        <v>1.8</v>
      </c>
      <c r="E260" s="338">
        <v>2.3</v>
      </c>
      <c r="F260" s="338">
        <v>22.8</v>
      </c>
      <c r="G260" s="339">
        <v>109</v>
      </c>
      <c r="H260" s="339">
        <v>423.3</v>
      </c>
      <c r="I260" s="339">
        <v>90</v>
      </c>
      <c r="J260" s="339">
        <v>29</v>
      </c>
      <c r="K260" s="339">
        <v>59</v>
      </c>
      <c r="L260" s="339">
        <v>1.2</v>
      </c>
      <c r="M260" s="339">
        <v>4.49</v>
      </c>
      <c r="N260" s="339">
        <v>0.44</v>
      </c>
      <c r="O260" s="339">
        <v>14.96</v>
      </c>
      <c r="P260" s="339">
        <v>0.04</v>
      </c>
      <c r="Q260" s="339">
        <v>0.054</v>
      </c>
      <c r="R260" s="339">
        <v>27</v>
      </c>
      <c r="S260" s="339">
        <v>0.11</v>
      </c>
      <c r="T260" s="339">
        <v>0</v>
      </c>
    </row>
    <row r="261" spans="1:20" ht="23.25" customHeight="1">
      <c r="A261" s="294" t="s">
        <v>433</v>
      </c>
      <c r="B261" s="345" t="s">
        <v>405</v>
      </c>
      <c r="C261" s="305">
        <v>25</v>
      </c>
      <c r="D261" s="293">
        <v>1.4</v>
      </c>
      <c r="E261" s="293">
        <v>0.28</v>
      </c>
      <c r="F261" s="293">
        <v>10.25</v>
      </c>
      <c r="G261" s="293">
        <v>51.5</v>
      </c>
      <c r="H261" s="293">
        <v>78</v>
      </c>
      <c r="I261" s="293">
        <v>7.25</v>
      </c>
      <c r="J261" s="293">
        <v>37.5</v>
      </c>
      <c r="K261" s="293">
        <v>11.75</v>
      </c>
      <c r="L261" s="293">
        <v>0.95</v>
      </c>
      <c r="M261" s="293">
        <v>1.4</v>
      </c>
      <c r="N261" s="293">
        <v>1.8</v>
      </c>
      <c r="O261" s="293">
        <v>8</v>
      </c>
      <c r="P261" s="293">
        <v>0.04</v>
      </c>
      <c r="Q261" s="293">
        <v>0.08</v>
      </c>
      <c r="R261" s="293">
        <v>0</v>
      </c>
      <c r="S261" s="293">
        <v>0</v>
      </c>
      <c r="T261" s="293">
        <v>0</v>
      </c>
    </row>
    <row r="262" spans="1:20" ht="23.25" customHeight="1" thickBot="1">
      <c r="A262" s="473" t="s">
        <v>31</v>
      </c>
      <c r="B262" s="374" t="s">
        <v>401</v>
      </c>
      <c r="C262" s="313">
        <v>200</v>
      </c>
      <c r="D262" s="355">
        <v>3.79</v>
      </c>
      <c r="E262" s="293">
        <v>3.2</v>
      </c>
      <c r="F262" s="293">
        <v>30</v>
      </c>
      <c r="G262" s="304">
        <v>98.48</v>
      </c>
      <c r="H262" s="339">
        <v>105</v>
      </c>
      <c r="I262" s="339">
        <v>121</v>
      </c>
      <c r="J262" s="339">
        <v>14</v>
      </c>
      <c r="K262" s="339">
        <v>3.2</v>
      </c>
      <c r="L262" s="339">
        <v>1</v>
      </c>
      <c r="M262" s="339">
        <v>0.7</v>
      </c>
      <c r="N262" s="339">
        <v>0</v>
      </c>
      <c r="O262" s="339">
        <v>10.78</v>
      </c>
      <c r="P262" s="339">
        <v>0.04</v>
      </c>
      <c r="Q262" s="339">
        <v>0.2</v>
      </c>
      <c r="R262" s="339">
        <v>1</v>
      </c>
      <c r="S262" s="339">
        <v>0.36</v>
      </c>
      <c r="T262" s="339">
        <v>0</v>
      </c>
    </row>
    <row r="263" spans="1:20" ht="23.25" customHeight="1" thickBot="1">
      <c r="A263" s="399"/>
      <c r="B263" s="307" t="s">
        <v>226</v>
      </c>
      <c r="C263" s="347">
        <v>422</v>
      </c>
      <c r="D263" s="336">
        <f aca="true" t="shared" si="21" ref="D263:T263">SUM(D259:D262)</f>
        <v>14.990000000000002</v>
      </c>
      <c r="E263" s="336">
        <f t="shared" si="21"/>
        <v>12.280000000000001</v>
      </c>
      <c r="F263" s="336">
        <f t="shared" si="21"/>
        <v>65.55</v>
      </c>
      <c r="G263" s="336">
        <f t="shared" si="21"/>
        <v>359.98</v>
      </c>
      <c r="H263" s="336">
        <f t="shared" si="21"/>
        <v>727.3</v>
      </c>
      <c r="I263" s="336">
        <f t="shared" si="21"/>
        <v>238.25</v>
      </c>
      <c r="J263" s="424">
        <f t="shared" si="21"/>
        <v>89.5</v>
      </c>
      <c r="K263" s="336">
        <f t="shared" si="21"/>
        <v>137.95</v>
      </c>
      <c r="L263" s="336">
        <f t="shared" si="21"/>
        <v>4.15</v>
      </c>
      <c r="M263" s="336">
        <f t="shared" si="21"/>
        <v>9.29</v>
      </c>
      <c r="N263" s="336">
        <f t="shared" si="21"/>
        <v>12.24</v>
      </c>
      <c r="O263" s="336">
        <f t="shared" si="21"/>
        <v>90.74000000000001</v>
      </c>
      <c r="P263" s="336">
        <f t="shared" si="21"/>
        <v>0.16</v>
      </c>
      <c r="Q263" s="336">
        <f t="shared" si="21"/>
        <v>0.364</v>
      </c>
      <c r="R263" s="336">
        <f t="shared" si="21"/>
        <v>28.36</v>
      </c>
      <c r="S263" s="336">
        <f t="shared" si="21"/>
        <v>44.47</v>
      </c>
      <c r="T263" s="336">
        <f t="shared" si="21"/>
        <v>0.01</v>
      </c>
    </row>
    <row r="264" spans="1:20" ht="23.25" customHeight="1">
      <c r="A264" s="400"/>
      <c r="B264" s="367"/>
      <c r="C264" s="50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2" s="25" customFormat="1" ht="16.5" customHeight="1">
      <c r="A265" s="220"/>
      <c r="B265" s="383" t="s">
        <v>151</v>
      </c>
      <c r="C265" s="41"/>
      <c r="D265" s="40"/>
      <c r="E265" s="321" t="s">
        <v>440</v>
      </c>
      <c r="F265" s="321"/>
      <c r="G265" s="40"/>
      <c r="H265" s="40"/>
      <c r="I265" s="6"/>
      <c r="J265" s="321" t="s">
        <v>476</v>
      </c>
      <c r="K265" s="321"/>
      <c r="L265" s="321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2:8" ht="16.5" customHeight="1">
      <c r="B266" s="383" t="s">
        <v>152</v>
      </c>
      <c r="C266" s="41"/>
      <c r="D266" s="40"/>
      <c r="E266" s="40"/>
      <c r="F266" s="40"/>
      <c r="G266" s="40"/>
      <c r="H266" s="40"/>
    </row>
    <row r="267" spans="2:8" ht="16.5" customHeight="1">
      <c r="B267" s="383" t="s">
        <v>357</v>
      </c>
      <c r="C267" s="318"/>
      <c r="D267" s="321"/>
      <c r="E267" s="321"/>
      <c r="F267" s="321"/>
      <c r="G267" s="321"/>
      <c r="H267" s="321"/>
    </row>
    <row r="268" spans="2:8" ht="16.5" customHeight="1" hidden="1">
      <c r="B268" s="19" t="s">
        <v>368</v>
      </c>
      <c r="C268" s="318"/>
      <c r="D268" s="321"/>
      <c r="E268" s="321"/>
      <c r="F268" s="321"/>
      <c r="G268" s="321"/>
      <c r="H268" s="321"/>
    </row>
    <row r="269" spans="2:8" ht="16.5" customHeight="1" hidden="1" thickBot="1">
      <c r="B269" s="69"/>
      <c r="C269" s="318"/>
      <c r="D269" s="321"/>
      <c r="E269" s="321"/>
      <c r="F269" s="321"/>
      <c r="G269" s="321"/>
      <c r="H269" s="321"/>
    </row>
    <row r="270" spans="1:20" ht="26.25" customHeight="1" hidden="1">
      <c r="A270" s="587"/>
      <c r="B270" s="589" t="s">
        <v>11</v>
      </c>
      <c r="C270" s="323" t="s">
        <v>12</v>
      </c>
      <c r="D270" s="578" t="s">
        <v>15</v>
      </c>
      <c r="E270" s="579"/>
      <c r="F270" s="580"/>
      <c r="G270" s="324" t="s">
        <v>16</v>
      </c>
      <c r="H270" s="458"/>
      <c r="I270" s="578" t="s">
        <v>375</v>
      </c>
      <c r="J270" s="579"/>
      <c r="K270" s="579"/>
      <c r="L270" s="580"/>
      <c r="M270" s="460"/>
      <c r="N270" s="460"/>
      <c r="O270" s="460"/>
      <c r="P270" s="578" t="s">
        <v>380</v>
      </c>
      <c r="Q270" s="579"/>
      <c r="R270" s="579"/>
      <c r="S270" s="579"/>
      <c r="T270" s="580"/>
    </row>
    <row r="271" spans="1:20" ht="18" customHeight="1" hidden="1" thickBot="1">
      <c r="A271" s="588"/>
      <c r="B271" s="590"/>
      <c r="C271" s="326" t="s">
        <v>17</v>
      </c>
      <c r="D271" s="317" t="s">
        <v>18</v>
      </c>
      <c r="E271" s="317" t="s">
        <v>19</v>
      </c>
      <c r="F271" s="317" t="s">
        <v>20</v>
      </c>
      <c r="G271" s="317" t="s">
        <v>21</v>
      </c>
      <c r="H271" s="317"/>
      <c r="I271" s="317" t="s">
        <v>376</v>
      </c>
      <c r="J271" s="317" t="s">
        <v>377</v>
      </c>
      <c r="K271" s="317" t="s">
        <v>378</v>
      </c>
      <c r="L271" s="317" t="s">
        <v>379</v>
      </c>
      <c r="M271" s="317"/>
      <c r="N271" s="317"/>
      <c r="O271" s="317"/>
      <c r="P271" s="317" t="s">
        <v>381</v>
      </c>
      <c r="Q271" s="317"/>
      <c r="R271" s="317" t="s">
        <v>382</v>
      </c>
      <c r="S271" s="317" t="s">
        <v>383</v>
      </c>
      <c r="T271" s="317" t="s">
        <v>384</v>
      </c>
    </row>
    <row r="272" spans="1:20" ht="16.5" customHeight="1" hidden="1" thickBot="1">
      <c r="A272" s="403"/>
      <c r="B272" s="298" t="s">
        <v>108</v>
      </c>
      <c r="C272" s="299"/>
      <c r="D272" s="372"/>
      <c r="E272" s="372"/>
      <c r="F272" s="372"/>
      <c r="G272" s="301"/>
      <c r="H272" s="301"/>
      <c r="I272" s="316"/>
      <c r="J272" s="316"/>
      <c r="K272" s="316"/>
      <c r="L272" s="316"/>
      <c r="M272" s="316"/>
      <c r="N272" s="316"/>
      <c r="O272" s="316"/>
      <c r="P272" s="316"/>
      <c r="Q272" s="316"/>
      <c r="R272" s="316"/>
      <c r="S272" s="316"/>
      <c r="T272" s="316"/>
    </row>
    <row r="273" spans="1:23" ht="21" customHeight="1" hidden="1">
      <c r="A273" s="396" t="s">
        <v>394</v>
      </c>
      <c r="B273" s="335" t="s">
        <v>366</v>
      </c>
      <c r="C273" s="337" t="s">
        <v>49</v>
      </c>
      <c r="D273" s="302">
        <v>9.24</v>
      </c>
      <c r="E273" s="302">
        <v>8.03</v>
      </c>
      <c r="F273" s="302">
        <v>45.67</v>
      </c>
      <c r="G273" s="302">
        <v>293.05</v>
      </c>
      <c r="H273" s="310"/>
      <c r="I273" s="328">
        <v>224</v>
      </c>
      <c r="J273" s="328">
        <v>95</v>
      </c>
      <c r="K273" s="328">
        <v>194</v>
      </c>
      <c r="L273" s="328">
        <v>3.2</v>
      </c>
      <c r="M273" s="328"/>
      <c r="N273" s="328"/>
      <c r="O273" s="328"/>
      <c r="P273" s="328">
        <v>0.23</v>
      </c>
      <c r="Q273" s="328"/>
      <c r="R273" s="328">
        <v>2</v>
      </c>
      <c r="S273" s="328">
        <v>0</v>
      </c>
      <c r="T273" s="328">
        <v>1.9</v>
      </c>
      <c r="W273" s="6" t="s">
        <v>372</v>
      </c>
    </row>
    <row r="274" spans="1:20" ht="23.25" customHeight="1" hidden="1">
      <c r="A274" s="414"/>
      <c r="B274" s="294" t="s">
        <v>355</v>
      </c>
      <c r="C274" s="387">
        <v>25</v>
      </c>
      <c r="D274" s="293">
        <v>1.975</v>
      </c>
      <c r="E274" s="293">
        <v>0.2</v>
      </c>
      <c r="F274" s="293">
        <v>12.2</v>
      </c>
      <c r="G274" s="293">
        <v>58.49999999999999</v>
      </c>
      <c r="H274" s="293"/>
      <c r="I274" s="293">
        <v>0.0275</v>
      </c>
      <c r="J274" s="293">
        <v>0</v>
      </c>
      <c r="K274" s="293">
        <v>0</v>
      </c>
      <c r="L274" s="293">
        <v>0.275</v>
      </c>
      <c r="M274" s="293"/>
      <c r="N274" s="293"/>
      <c r="O274" s="293"/>
      <c r="P274" s="293">
        <v>5</v>
      </c>
      <c r="Q274" s="293"/>
      <c r="R274" s="293">
        <v>16.25</v>
      </c>
      <c r="S274" s="293">
        <v>3.5</v>
      </c>
      <c r="T274" s="293">
        <v>0.275</v>
      </c>
    </row>
    <row r="275" spans="1:20" ht="21.75" customHeight="1" hidden="1">
      <c r="A275" s="397" t="s">
        <v>389</v>
      </c>
      <c r="B275" s="303" t="s">
        <v>374</v>
      </c>
      <c r="C275" s="313">
        <v>200</v>
      </c>
      <c r="D275" s="296">
        <v>1.7</v>
      </c>
      <c r="E275" s="293">
        <v>1.3</v>
      </c>
      <c r="F275" s="293">
        <v>17.4</v>
      </c>
      <c r="G275" s="304">
        <v>88</v>
      </c>
      <c r="H275" s="459"/>
      <c r="I275" s="419">
        <v>65</v>
      </c>
      <c r="J275" s="419">
        <v>11</v>
      </c>
      <c r="K275" s="419">
        <v>53</v>
      </c>
      <c r="L275" s="419">
        <v>1.4</v>
      </c>
      <c r="M275" s="419"/>
      <c r="N275" s="419"/>
      <c r="O275" s="419"/>
      <c r="P275" s="419">
        <v>0.02</v>
      </c>
      <c r="Q275" s="419"/>
      <c r="R275" s="419">
        <v>1</v>
      </c>
      <c r="S275" s="419">
        <v>0.01</v>
      </c>
      <c r="T275" s="419">
        <v>0</v>
      </c>
    </row>
    <row r="276" spans="1:20" ht="23.25" customHeight="1" hidden="1" thickBot="1">
      <c r="A276" s="415"/>
      <c r="B276" s="297" t="s">
        <v>226</v>
      </c>
      <c r="C276" s="377"/>
      <c r="D276" s="388">
        <f aca="true" t="shared" si="22" ref="D276:T276">SUM(D273:D275)</f>
        <v>12.915</v>
      </c>
      <c r="E276" s="306">
        <f t="shared" si="22"/>
        <v>9.53</v>
      </c>
      <c r="F276" s="306">
        <f t="shared" si="22"/>
        <v>75.27000000000001</v>
      </c>
      <c r="G276" s="306">
        <f t="shared" si="22"/>
        <v>439.55</v>
      </c>
      <c r="H276" s="306"/>
      <c r="I276" s="422">
        <f t="shared" si="22"/>
        <v>289.02750000000003</v>
      </c>
      <c r="J276" s="422">
        <f t="shared" si="22"/>
        <v>106</v>
      </c>
      <c r="K276" s="306">
        <f t="shared" si="22"/>
        <v>247</v>
      </c>
      <c r="L276" s="306">
        <f t="shared" si="22"/>
        <v>4.875</v>
      </c>
      <c r="M276" s="306"/>
      <c r="N276" s="306"/>
      <c r="O276" s="306"/>
      <c r="P276" s="306">
        <f t="shared" si="22"/>
        <v>5.25</v>
      </c>
      <c r="Q276" s="306"/>
      <c r="R276" s="306">
        <f t="shared" si="22"/>
        <v>19.25</v>
      </c>
      <c r="S276" s="306">
        <f t="shared" si="22"/>
        <v>3.51</v>
      </c>
      <c r="T276" s="306">
        <f t="shared" si="22"/>
        <v>2.175</v>
      </c>
    </row>
    <row r="277" spans="1:20" ht="12.75" customHeight="1" hidden="1" thickBot="1">
      <c r="A277" s="416"/>
      <c r="B277" s="350"/>
      <c r="C277" s="351"/>
      <c r="D277" s="352"/>
      <c r="E277" s="376"/>
      <c r="F277" s="352"/>
      <c r="G277" s="376"/>
      <c r="H277" s="376"/>
      <c r="I277" s="376"/>
      <c r="J277" s="376"/>
      <c r="K277" s="376"/>
      <c r="L277" s="376"/>
      <c r="M277" s="376"/>
      <c r="N277" s="376"/>
      <c r="O277" s="376"/>
      <c r="P277" s="376"/>
      <c r="Q277" s="376"/>
      <c r="R277" s="376"/>
      <c r="S277" s="376"/>
      <c r="T277" s="376"/>
    </row>
    <row r="278" spans="1:20" ht="21" customHeight="1" hidden="1" thickBot="1">
      <c r="A278" s="417"/>
      <c r="B278" s="85" t="s">
        <v>369</v>
      </c>
      <c r="C278" s="389"/>
      <c r="D278" s="390" t="e">
        <f>D276+#REF!+#REF!+D195+#REF!+D118+#REF!+#REF!+#REF!+#REF!</f>
        <v>#REF!</v>
      </c>
      <c r="E278" s="390" t="e">
        <f>E276+#REF!+#REF!+E195+#REF!+E118+#REF!+#REF!+#REF!+#REF!</f>
        <v>#REF!</v>
      </c>
      <c r="F278" s="390" t="e">
        <f>F276+#REF!+#REF!+F195+#REF!+F118+#REF!+#REF!+#REF!+#REF!</f>
        <v>#REF!</v>
      </c>
      <c r="G278" s="431" t="e">
        <f>G276+#REF!+#REF!+G195+#REF!+G118+#REF!+#REF!+#REF!+#REF!</f>
        <v>#REF!</v>
      </c>
      <c r="H278" s="431"/>
      <c r="I278" s="426" t="e">
        <f>I276+#REF!+#REF!+I195+#REF!+I118+#REF!+#REF!+#REF!+#REF!</f>
        <v>#REF!</v>
      </c>
      <c r="J278" s="426" t="e">
        <f>J276+#REF!+#REF!+J195+#REF!+J118+#REF!+#REF!+#REF!+#REF!</f>
        <v>#REF!</v>
      </c>
      <c r="K278" s="425" t="e">
        <f>K276+#REF!+#REF!+K195+#REF!+K118+#REF!+#REF!+#REF!+#REF!</f>
        <v>#REF!</v>
      </c>
      <c r="L278" s="425" t="e">
        <f>L276+#REF!+#REF!+L195+#REF!+L118+#REF!+#REF!+#REF!+#REF!</f>
        <v>#REF!</v>
      </c>
      <c r="M278" s="425"/>
      <c r="N278" s="425"/>
      <c r="O278" s="425"/>
      <c r="P278" s="390" t="e">
        <f>P276+#REF!+#REF!+P195+#REF!+P118+#REF!+#REF!+#REF!+#REF!</f>
        <v>#REF!</v>
      </c>
      <c r="Q278" s="390"/>
      <c r="R278" s="390" t="e">
        <f>R276+#REF!+#REF!+R195+#REF!+R118+#REF!+#REF!+#REF!+#REF!</f>
        <v>#REF!</v>
      </c>
      <c r="S278" s="390" t="e">
        <f>S276+#REF!+#REF!+S195+#REF!+S118+#REF!+#REF!+#REF!+#REF!</f>
        <v>#REF!</v>
      </c>
      <c r="T278" s="390" t="e">
        <f>T276+#REF!+#REF!+T195+#REF!+T118+#REF!+#REF!+#REF!+#REF!</f>
        <v>#REF!</v>
      </c>
    </row>
    <row r="279" spans="1:20" ht="16.5" customHeight="1" hidden="1" thickBot="1">
      <c r="A279" s="417"/>
      <c r="B279" s="89" t="s">
        <v>363</v>
      </c>
      <c r="C279" s="389"/>
      <c r="D279" s="390" t="e">
        <f aca="true" t="shared" si="23" ref="D279:T279">D278/10</f>
        <v>#REF!</v>
      </c>
      <c r="E279" s="390" t="e">
        <f t="shared" si="23"/>
        <v>#REF!</v>
      </c>
      <c r="F279" s="390" t="e">
        <f t="shared" si="23"/>
        <v>#REF!</v>
      </c>
      <c r="G279" s="390" t="e">
        <f t="shared" si="23"/>
        <v>#REF!</v>
      </c>
      <c r="H279" s="390"/>
      <c r="I279" s="425" t="e">
        <f t="shared" si="23"/>
        <v>#REF!</v>
      </c>
      <c r="J279" s="425" t="e">
        <f t="shared" si="23"/>
        <v>#REF!</v>
      </c>
      <c r="K279" s="425" t="e">
        <f t="shared" si="23"/>
        <v>#REF!</v>
      </c>
      <c r="L279" s="425" t="e">
        <f t="shared" si="23"/>
        <v>#REF!</v>
      </c>
      <c r="M279" s="425"/>
      <c r="N279" s="425"/>
      <c r="O279" s="425"/>
      <c r="P279" s="390" t="e">
        <f t="shared" si="23"/>
        <v>#REF!</v>
      </c>
      <c r="Q279" s="390"/>
      <c r="R279" s="390" t="e">
        <f t="shared" si="23"/>
        <v>#REF!</v>
      </c>
      <c r="S279" s="390" t="e">
        <f t="shared" si="23"/>
        <v>#REF!</v>
      </c>
      <c r="T279" s="390" t="e">
        <f t="shared" si="23"/>
        <v>#REF!</v>
      </c>
    </row>
    <row r="280" spans="2:8" ht="16.5" customHeight="1" thickBot="1">
      <c r="B280" s="19" t="s">
        <v>364</v>
      </c>
      <c r="C280" s="318"/>
      <c r="D280" s="321"/>
      <c r="E280" s="321"/>
      <c r="F280" s="321"/>
      <c r="G280" s="321"/>
      <c r="H280" s="321"/>
    </row>
    <row r="281" spans="1:20" ht="16.5" customHeight="1">
      <c r="A281" s="574" t="s">
        <v>430</v>
      </c>
      <c r="B281" s="585" t="s">
        <v>11</v>
      </c>
      <c r="C281" s="356" t="s">
        <v>12</v>
      </c>
      <c r="D281" s="578" t="s">
        <v>15</v>
      </c>
      <c r="E281" s="579"/>
      <c r="F281" s="580"/>
      <c r="G281" s="324" t="s">
        <v>16</v>
      </c>
      <c r="H281" s="578" t="s">
        <v>424</v>
      </c>
      <c r="I281" s="581"/>
      <c r="J281" s="581"/>
      <c r="K281" s="581"/>
      <c r="L281" s="581"/>
      <c r="M281" s="581"/>
      <c r="N281" s="581"/>
      <c r="O281" s="582"/>
      <c r="P281" s="578" t="s">
        <v>380</v>
      </c>
      <c r="Q281" s="579"/>
      <c r="R281" s="579"/>
      <c r="S281" s="579"/>
      <c r="T281" s="580"/>
    </row>
    <row r="282" spans="1:20" ht="37.5" customHeight="1" thickBot="1">
      <c r="A282" s="575"/>
      <c r="B282" s="591"/>
      <c r="C282" s="382" t="s">
        <v>17</v>
      </c>
      <c r="D282" s="306" t="s">
        <v>18</v>
      </c>
      <c r="E282" s="306" t="s">
        <v>19</v>
      </c>
      <c r="F282" s="306" t="s">
        <v>20</v>
      </c>
      <c r="G282" s="306" t="s">
        <v>21</v>
      </c>
      <c r="H282" s="461" t="s">
        <v>425</v>
      </c>
      <c r="I282" s="461" t="s">
        <v>376</v>
      </c>
      <c r="J282" s="461" t="s">
        <v>377</v>
      </c>
      <c r="K282" s="461" t="s">
        <v>378</v>
      </c>
      <c r="L282" s="461" t="s">
        <v>379</v>
      </c>
      <c r="M282" s="461" t="s">
        <v>429</v>
      </c>
      <c r="N282" s="462" t="s">
        <v>426</v>
      </c>
      <c r="O282" s="462" t="s">
        <v>427</v>
      </c>
      <c r="P282" s="317" t="s">
        <v>381</v>
      </c>
      <c r="Q282" s="317" t="s">
        <v>428</v>
      </c>
      <c r="R282" s="317" t="s">
        <v>382</v>
      </c>
      <c r="S282" s="317" t="s">
        <v>412</v>
      </c>
      <c r="T282" s="317" t="s">
        <v>423</v>
      </c>
    </row>
    <row r="283" spans="1:20" ht="18" customHeight="1" thickBot="1">
      <c r="A283" s="537"/>
      <c r="B283" s="331" t="s">
        <v>22</v>
      </c>
      <c r="C283" s="332"/>
      <c r="D283" s="333"/>
      <c r="E283" s="333"/>
      <c r="F283" s="333"/>
      <c r="G283" s="333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 s="334"/>
    </row>
    <row r="284" spans="1:20" ht="24.75" customHeight="1">
      <c r="A284" s="453" t="s">
        <v>406</v>
      </c>
      <c r="B284" s="373" t="s">
        <v>407</v>
      </c>
      <c r="C284" s="295">
        <v>190</v>
      </c>
      <c r="D284" s="293">
        <v>10.66</v>
      </c>
      <c r="E284" s="293">
        <v>10</v>
      </c>
      <c r="F284" s="293">
        <v>46.9</v>
      </c>
      <c r="G284" s="296">
        <v>363</v>
      </c>
      <c r="H284" s="296">
        <v>408</v>
      </c>
      <c r="I284" s="296">
        <v>244</v>
      </c>
      <c r="J284" s="296">
        <v>46.7</v>
      </c>
      <c r="K284" s="296">
        <v>216</v>
      </c>
      <c r="L284" s="296">
        <v>2.7</v>
      </c>
      <c r="M284" s="296">
        <v>9.3</v>
      </c>
      <c r="N284" s="296">
        <v>6.68</v>
      </c>
      <c r="O284" s="488">
        <v>103</v>
      </c>
      <c r="P284" s="296">
        <v>0.02</v>
      </c>
      <c r="Q284" s="296">
        <v>0.163</v>
      </c>
      <c r="R284" s="296">
        <v>10</v>
      </c>
      <c r="S284" s="296">
        <v>0.3</v>
      </c>
      <c r="T284" s="296">
        <v>0</v>
      </c>
    </row>
    <row r="285" spans="1:20" ht="26.25" customHeight="1">
      <c r="A285" s="308" t="s">
        <v>435</v>
      </c>
      <c r="B285" s="543" t="s">
        <v>436</v>
      </c>
      <c r="C285" s="305">
        <v>25</v>
      </c>
      <c r="D285" s="293">
        <v>1.98</v>
      </c>
      <c r="E285" s="293">
        <v>0.2</v>
      </c>
      <c r="F285" s="293">
        <v>12.2</v>
      </c>
      <c r="G285" s="293">
        <v>58.5</v>
      </c>
      <c r="H285" s="293">
        <v>23.3</v>
      </c>
      <c r="I285" s="293">
        <v>0.03</v>
      </c>
      <c r="J285" s="293">
        <v>0</v>
      </c>
      <c r="K285" s="293">
        <v>0</v>
      </c>
      <c r="L285" s="293">
        <v>0.01</v>
      </c>
      <c r="M285" s="293">
        <v>0.8</v>
      </c>
      <c r="N285" s="293">
        <v>1.5</v>
      </c>
      <c r="O285" s="293">
        <v>3.63</v>
      </c>
      <c r="P285" s="293">
        <v>0.28</v>
      </c>
      <c r="Q285" s="293">
        <v>5</v>
      </c>
      <c r="R285" s="293">
        <v>0.01</v>
      </c>
      <c r="S285" s="293">
        <v>0</v>
      </c>
      <c r="T285" s="293">
        <v>0</v>
      </c>
    </row>
    <row r="286" spans="1:20" ht="23.25" customHeight="1" thickBot="1">
      <c r="A286" s="116" t="s">
        <v>475</v>
      </c>
      <c r="B286" s="373" t="s">
        <v>474</v>
      </c>
      <c r="C286" s="489">
        <v>200</v>
      </c>
      <c r="D286" s="293">
        <v>0.1</v>
      </c>
      <c r="E286" s="293">
        <v>0.1</v>
      </c>
      <c r="F286" s="293">
        <v>16.1</v>
      </c>
      <c r="G286" s="296">
        <v>88</v>
      </c>
      <c r="H286" s="296">
        <v>146</v>
      </c>
      <c r="I286" s="296">
        <v>5</v>
      </c>
      <c r="J286" s="296">
        <v>14</v>
      </c>
      <c r="K286" s="296">
        <v>3.2</v>
      </c>
      <c r="L286" s="296">
        <v>1</v>
      </c>
      <c r="M286" s="296">
        <v>0.9</v>
      </c>
      <c r="N286" s="296">
        <v>2</v>
      </c>
      <c r="O286" s="296">
        <v>20</v>
      </c>
      <c r="P286" s="296">
        <v>0.01</v>
      </c>
      <c r="Q286" s="296">
        <v>0.15</v>
      </c>
      <c r="R286" s="296">
        <v>3</v>
      </c>
      <c r="S286" s="488">
        <v>130</v>
      </c>
      <c r="T286" s="296">
        <v>2.5</v>
      </c>
    </row>
    <row r="287" spans="1:20" ht="24" customHeight="1" thickBot="1">
      <c r="A287" s="405"/>
      <c r="B287" s="463" t="s">
        <v>226</v>
      </c>
      <c r="C287" s="307">
        <f>SUM(C284:C286)</f>
        <v>415</v>
      </c>
      <c r="D287" s="91">
        <f aca="true" t="shared" si="24" ref="D287:T287">SUM(D284:D286)</f>
        <v>12.74</v>
      </c>
      <c r="E287" s="91">
        <f t="shared" si="24"/>
        <v>10.299999999999999</v>
      </c>
      <c r="F287" s="91">
        <f t="shared" si="24"/>
        <v>75.19999999999999</v>
      </c>
      <c r="G287" s="91">
        <f t="shared" si="24"/>
        <v>509.5</v>
      </c>
      <c r="H287" s="91">
        <f t="shared" si="24"/>
        <v>577.3</v>
      </c>
      <c r="I287" s="423">
        <f t="shared" si="24"/>
        <v>249.03</v>
      </c>
      <c r="J287" s="423">
        <f t="shared" si="24"/>
        <v>60.7</v>
      </c>
      <c r="K287" s="91">
        <f t="shared" si="24"/>
        <v>219.2</v>
      </c>
      <c r="L287" s="91">
        <f t="shared" si="24"/>
        <v>3.71</v>
      </c>
      <c r="M287" s="91">
        <f t="shared" si="24"/>
        <v>11.000000000000002</v>
      </c>
      <c r="N287" s="91">
        <f t="shared" si="24"/>
        <v>10.18</v>
      </c>
      <c r="O287" s="423">
        <f t="shared" si="24"/>
        <v>126.63</v>
      </c>
      <c r="P287" s="91">
        <f t="shared" si="24"/>
        <v>0.31000000000000005</v>
      </c>
      <c r="Q287" s="91">
        <f t="shared" si="24"/>
        <v>5.313000000000001</v>
      </c>
      <c r="R287" s="91">
        <f t="shared" si="24"/>
        <v>13.01</v>
      </c>
      <c r="S287" s="91">
        <f t="shared" si="24"/>
        <v>130.3</v>
      </c>
      <c r="T287" s="91">
        <f t="shared" si="24"/>
        <v>2.5</v>
      </c>
    </row>
    <row r="288" spans="1:20" ht="24" customHeight="1" thickBot="1">
      <c r="A288" s="407"/>
      <c r="B288" s="367"/>
      <c r="C288" s="367"/>
      <c r="D288" s="57"/>
      <c r="E288" s="321" t="s">
        <v>441</v>
      </c>
      <c r="F288" s="321"/>
      <c r="G288" s="57"/>
      <c r="H288" s="57"/>
      <c r="I288" s="35"/>
      <c r="J288" s="35"/>
      <c r="K288" s="57"/>
      <c r="L288" s="57"/>
      <c r="M288" s="57"/>
      <c r="N288" s="57"/>
      <c r="O288" s="35"/>
      <c r="P288" s="57"/>
      <c r="Q288" s="57"/>
      <c r="R288" s="57"/>
      <c r="S288" s="57"/>
      <c r="T288" s="57"/>
    </row>
    <row r="289" spans="1:20" ht="24" customHeight="1">
      <c r="A289" s="574" t="s">
        <v>430</v>
      </c>
      <c r="B289" s="585" t="s">
        <v>11</v>
      </c>
      <c r="C289" s="356" t="s">
        <v>12</v>
      </c>
      <c r="D289" s="578" t="s">
        <v>15</v>
      </c>
      <c r="E289" s="579"/>
      <c r="F289" s="580"/>
      <c r="G289" s="324" t="s">
        <v>16</v>
      </c>
      <c r="H289" s="578" t="s">
        <v>424</v>
      </c>
      <c r="I289" s="581"/>
      <c r="J289" s="581"/>
      <c r="K289" s="581"/>
      <c r="L289" s="581"/>
      <c r="M289" s="581"/>
      <c r="N289" s="581"/>
      <c r="O289" s="582"/>
      <c r="P289" s="578" t="s">
        <v>380</v>
      </c>
      <c r="Q289" s="579"/>
      <c r="R289" s="579"/>
      <c r="S289" s="579"/>
      <c r="T289" s="580"/>
    </row>
    <row r="290" spans="1:20" ht="36" customHeight="1" thickBot="1">
      <c r="A290" s="575"/>
      <c r="B290" s="591"/>
      <c r="C290" s="382" t="s">
        <v>17</v>
      </c>
      <c r="D290" s="306" t="s">
        <v>18</v>
      </c>
      <c r="E290" s="306" t="s">
        <v>19</v>
      </c>
      <c r="F290" s="306" t="s">
        <v>20</v>
      </c>
      <c r="G290" s="306" t="s">
        <v>21</v>
      </c>
      <c r="H290" s="461" t="s">
        <v>425</v>
      </c>
      <c r="I290" s="461" t="s">
        <v>376</v>
      </c>
      <c r="J290" s="461" t="s">
        <v>377</v>
      </c>
      <c r="K290" s="461" t="s">
        <v>378</v>
      </c>
      <c r="L290" s="461" t="s">
        <v>379</v>
      </c>
      <c r="M290" s="461" t="s">
        <v>429</v>
      </c>
      <c r="N290" s="462" t="s">
        <v>426</v>
      </c>
      <c r="O290" s="462" t="s">
        <v>427</v>
      </c>
      <c r="P290" s="317" t="s">
        <v>381</v>
      </c>
      <c r="Q290" s="317" t="s">
        <v>428</v>
      </c>
      <c r="R290" s="317" t="s">
        <v>382</v>
      </c>
      <c r="S290" s="317" t="s">
        <v>412</v>
      </c>
      <c r="T290" s="317" t="s">
        <v>423</v>
      </c>
    </row>
    <row r="291" spans="1:20" ht="24" customHeight="1" thickBot="1">
      <c r="A291" s="537"/>
      <c r="B291" s="331" t="s">
        <v>22</v>
      </c>
      <c r="C291" s="332"/>
      <c r="D291" s="333"/>
      <c r="E291" s="333"/>
      <c r="F291" s="333"/>
      <c r="G291" s="333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 s="334"/>
    </row>
    <row r="292" spans="1:20" ht="24" customHeight="1">
      <c r="A292" s="308" t="s">
        <v>454</v>
      </c>
      <c r="B292" s="544" t="s">
        <v>471</v>
      </c>
      <c r="C292" s="309">
        <v>40</v>
      </c>
      <c r="D292" s="293">
        <v>11.81</v>
      </c>
      <c r="E292" s="293">
        <v>15.6</v>
      </c>
      <c r="F292" s="293">
        <v>19.5</v>
      </c>
      <c r="G292" s="293">
        <v>165</v>
      </c>
      <c r="H292" s="293">
        <v>227.6</v>
      </c>
      <c r="I292" s="293">
        <v>28</v>
      </c>
      <c r="J292" s="293">
        <v>24</v>
      </c>
      <c r="K292" s="293">
        <v>273</v>
      </c>
      <c r="L292" s="293">
        <v>2</v>
      </c>
      <c r="M292" s="293">
        <v>5.79</v>
      </c>
      <c r="N292" s="293">
        <v>0.5</v>
      </c>
      <c r="O292" s="293">
        <v>60.5</v>
      </c>
      <c r="P292" s="293">
        <v>0.08</v>
      </c>
      <c r="Q292" s="293">
        <v>0.09</v>
      </c>
      <c r="R292" s="293">
        <v>6</v>
      </c>
      <c r="S292" s="293">
        <v>0.08</v>
      </c>
      <c r="T292" s="293">
        <v>0</v>
      </c>
    </row>
    <row r="293" spans="1:20" ht="24" customHeight="1">
      <c r="A293" s="327" t="s">
        <v>472</v>
      </c>
      <c r="B293" s="373" t="s">
        <v>473</v>
      </c>
      <c r="C293" s="295">
        <v>150</v>
      </c>
      <c r="D293" s="293">
        <v>2.68</v>
      </c>
      <c r="E293" s="293">
        <v>5</v>
      </c>
      <c r="F293" s="293">
        <v>24.35</v>
      </c>
      <c r="G293" s="296">
        <v>220</v>
      </c>
      <c r="H293" s="296">
        <v>242</v>
      </c>
      <c r="I293" s="293">
        <v>10</v>
      </c>
      <c r="J293" s="293">
        <v>31</v>
      </c>
      <c r="K293" s="293">
        <v>84</v>
      </c>
      <c r="L293" s="293">
        <v>0.6</v>
      </c>
      <c r="M293" s="293">
        <v>5.28</v>
      </c>
      <c r="N293" s="293">
        <v>20</v>
      </c>
      <c r="O293" s="452">
        <v>114</v>
      </c>
      <c r="P293" s="293">
        <v>0.06</v>
      </c>
      <c r="Q293" s="293">
        <v>0.056</v>
      </c>
      <c r="R293" s="293">
        <v>2.52</v>
      </c>
      <c r="S293" s="293">
        <v>0</v>
      </c>
      <c r="T293" s="293">
        <v>0</v>
      </c>
    </row>
    <row r="294" spans="1:20" ht="24" customHeight="1">
      <c r="A294" s="308" t="s">
        <v>435</v>
      </c>
      <c r="B294" s="543" t="s">
        <v>436</v>
      </c>
      <c r="C294" s="305">
        <v>25</v>
      </c>
      <c r="D294" s="293">
        <v>1.98</v>
      </c>
      <c r="E294" s="293">
        <v>0.2</v>
      </c>
      <c r="F294" s="293">
        <v>12.2</v>
      </c>
      <c r="G294" s="293">
        <v>58.5</v>
      </c>
      <c r="H294" s="293">
        <v>23.3</v>
      </c>
      <c r="I294" s="293">
        <v>0.03</v>
      </c>
      <c r="J294" s="293">
        <v>0</v>
      </c>
      <c r="K294" s="293">
        <v>0</v>
      </c>
      <c r="L294" s="293">
        <v>0.01</v>
      </c>
      <c r="M294" s="293">
        <v>0.8</v>
      </c>
      <c r="N294" s="293">
        <v>1.5</v>
      </c>
      <c r="O294" s="293">
        <v>3.63</v>
      </c>
      <c r="P294" s="293">
        <v>0.28</v>
      </c>
      <c r="Q294" s="293">
        <v>5</v>
      </c>
      <c r="R294" s="293">
        <v>0.01</v>
      </c>
      <c r="S294" s="293">
        <v>0</v>
      </c>
      <c r="T294" s="293">
        <v>0</v>
      </c>
    </row>
    <row r="295" spans="1:20" ht="24" customHeight="1" thickBot="1">
      <c r="A295" s="116" t="s">
        <v>475</v>
      </c>
      <c r="B295" s="373" t="s">
        <v>474</v>
      </c>
      <c r="C295" s="489">
        <v>200</v>
      </c>
      <c r="D295" s="293">
        <v>0.1</v>
      </c>
      <c r="E295" s="293">
        <v>0.1</v>
      </c>
      <c r="F295" s="293">
        <v>16.1</v>
      </c>
      <c r="G295" s="296">
        <v>88</v>
      </c>
      <c r="H295" s="296">
        <v>146</v>
      </c>
      <c r="I295" s="296">
        <v>5</v>
      </c>
      <c r="J295" s="296">
        <v>14</v>
      </c>
      <c r="K295" s="296">
        <v>3.2</v>
      </c>
      <c r="L295" s="296">
        <v>1</v>
      </c>
      <c r="M295" s="296">
        <v>0.9</v>
      </c>
      <c r="N295" s="296">
        <v>2</v>
      </c>
      <c r="O295" s="296">
        <v>20</v>
      </c>
      <c r="P295" s="296">
        <v>0.01</v>
      </c>
      <c r="Q295" s="296">
        <v>0.15</v>
      </c>
      <c r="R295" s="296">
        <v>3</v>
      </c>
      <c r="S295" s="488">
        <v>130</v>
      </c>
      <c r="T295" s="296">
        <v>2.5</v>
      </c>
    </row>
    <row r="296" spans="1:20" ht="24" customHeight="1" thickBot="1">
      <c r="A296" s="405"/>
      <c r="B296" s="463" t="s">
        <v>226</v>
      </c>
      <c r="C296" s="307">
        <f>SUM(C292:C295)</f>
        <v>415</v>
      </c>
      <c r="D296" s="91">
        <f aca="true" t="shared" si="25" ref="D296:T296">SUM(D292:D295)</f>
        <v>16.57</v>
      </c>
      <c r="E296" s="91">
        <f t="shared" si="25"/>
        <v>20.900000000000002</v>
      </c>
      <c r="F296" s="91">
        <f t="shared" si="25"/>
        <v>72.15</v>
      </c>
      <c r="G296" s="91">
        <f t="shared" si="25"/>
        <v>531.5</v>
      </c>
      <c r="H296" s="91">
        <f t="shared" si="25"/>
        <v>638.9000000000001</v>
      </c>
      <c r="I296" s="423">
        <f t="shared" si="25"/>
        <v>43.03</v>
      </c>
      <c r="J296" s="423">
        <f t="shared" si="25"/>
        <v>69</v>
      </c>
      <c r="K296" s="91">
        <f t="shared" si="25"/>
        <v>360.2</v>
      </c>
      <c r="L296" s="91">
        <f t="shared" si="25"/>
        <v>3.61</v>
      </c>
      <c r="M296" s="91">
        <f t="shared" si="25"/>
        <v>12.770000000000001</v>
      </c>
      <c r="N296" s="91">
        <f t="shared" si="25"/>
        <v>24</v>
      </c>
      <c r="O296" s="423">
        <f t="shared" si="25"/>
        <v>198.13</v>
      </c>
      <c r="P296" s="91">
        <f t="shared" si="25"/>
        <v>0.43000000000000005</v>
      </c>
      <c r="Q296" s="91">
        <f t="shared" si="25"/>
        <v>5.296</v>
      </c>
      <c r="R296" s="91">
        <f t="shared" si="25"/>
        <v>11.53</v>
      </c>
      <c r="S296" s="91">
        <f t="shared" si="25"/>
        <v>130.08</v>
      </c>
      <c r="T296" s="91">
        <f t="shared" si="25"/>
        <v>2.5</v>
      </c>
    </row>
    <row r="297" spans="1:20" ht="24" customHeight="1">
      <c r="A297" s="407"/>
      <c r="B297" s="367"/>
      <c r="C297" s="367"/>
      <c r="D297" s="57"/>
      <c r="E297" s="57"/>
      <c r="F297" s="57"/>
      <c r="G297" s="57"/>
      <c r="H297" s="57"/>
      <c r="I297" s="35"/>
      <c r="J297" s="35"/>
      <c r="K297" s="57"/>
      <c r="L297" s="57"/>
      <c r="M297" s="57"/>
      <c r="N297" s="57"/>
      <c r="O297" s="35"/>
      <c r="P297" s="57"/>
      <c r="Q297" s="57"/>
      <c r="R297" s="57"/>
      <c r="S297" s="57"/>
      <c r="T297" s="57"/>
    </row>
    <row r="298" spans="2:12" ht="16.5" customHeight="1">
      <c r="B298" s="383" t="s">
        <v>365</v>
      </c>
      <c r="C298" s="349"/>
      <c r="D298" s="320"/>
      <c r="E298" s="321" t="s">
        <v>440</v>
      </c>
      <c r="F298" s="321"/>
      <c r="G298" s="319"/>
      <c r="H298" s="319"/>
      <c r="J298" s="321" t="s">
        <v>476</v>
      </c>
      <c r="K298" s="321"/>
      <c r="L298" s="321"/>
    </row>
    <row r="299" spans="2:8" ht="16.5" customHeight="1">
      <c r="B299" s="383" t="s">
        <v>358</v>
      </c>
      <c r="C299" s="41"/>
      <c r="D299" s="40"/>
      <c r="E299" s="40"/>
      <c r="F299" s="40"/>
      <c r="G299" s="40"/>
      <c r="H299" s="40"/>
    </row>
    <row r="300" spans="2:8" ht="16.5" customHeight="1" thickBot="1">
      <c r="B300" s="19" t="s">
        <v>364</v>
      </c>
      <c r="C300" s="41"/>
      <c r="D300" s="40"/>
      <c r="E300" s="40"/>
      <c r="F300" s="40"/>
      <c r="G300" s="40"/>
      <c r="H300" s="40"/>
    </row>
    <row r="301" spans="1:20" ht="16.5" customHeight="1">
      <c r="A301" s="574" t="s">
        <v>430</v>
      </c>
      <c r="B301" s="576" t="s">
        <v>11</v>
      </c>
      <c r="C301" s="356" t="s">
        <v>12</v>
      </c>
      <c r="D301" s="578" t="s">
        <v>15</v>
      </c>
      <c r="E301" s="579"/>
      <c r="F301" s="580"/>
      <c r="G301" s="324" t="s">
        <v>16</v>
      </c>
      <c r="H301" s="578" t="s">
        <v>424</v>
      </c>
      <c r="I301" s="581"/>
      <c r="J301" s="581"/>
      <c r="K301" s="581"/>
      <c r="L301" s="581"/>
      <c r="M301" s="581"/>
      <c r="N301" s="581"/>
      <c r="O301" s="582"/>
      <c r="P301" s="578" t="s">
        <v>380</v>
      </c>
      <c r="Q301" s="579"/>
      <c r="R301" s="579"/>
      <c r="S301" s="579"/>
      <c r="T301" s="580"/>
    </row>
    <row r="302" spans="1:20" ht="31.5" customHeight="1" thickBot="1">
      <c r="A302" s="575"/>
      <c r="B302" s="577"/>
      <c r="C302" s="382" t="s">
        <v>17</v>
      </c>
      <c r="D302" s="306" t="s">
        <v>18</v>
      </c>
      <c r="E302" s="306" t="s">
        <v>19</v>
      </c>
      <c r="F302" s="306" t="s">
        <v>20</v>
      </c>
      <c r="G302" s="306" t="s">
        <v>21</v>
      </c>
      <c r="H302" s="461" t="s">
        <v>425</v>
      </c>
      <c r="I302" s="461" t="s">
        <v>376</v>
      </c>
      <c r="J302" s="461" t="s">
        <v>377</v>
      </c>
      <c r="K302" s="461" t="s">
        <v>378</v>
      </c>
      <c r="L302" s="461" t="s">
        <v>379</v>
      </c>
      <c r="M302" s="461" t="s">
        <v>429</v>
      </c>
      <c r="N302" s="462" t="s">
        <v>426</v>
      </c>
      <c r="O302" s="462" t="s">
        <v>427</v>
      </c>
      <c r="P302" s="317" t="s">
        <v>381</v>
      </c>
      <c r="Q302" s="317" t="s">
        <v>428</v>
      </c>
      <c r="R302" s="317" t="s">
        <v>382</v>
      </c>
      <c r="S302" s="317" t="s">
        <v>412</v>
      </c>
      <c r="T302" s="317" t="s">
        <v>423</v>
      </c>
    </row>
    <row r="303" spans="1:20" ht="18" customHeight="1" thickBot="1">
      <c r="A303" s="406"/>
      <c r="B303" s="331" t="s">
        <v>22</v>
      </c>
      <c r="C303" s="332"/>
      <c r="D303" s="333"/>
      <c r="E303" s="333"/>
      <c r="F303" s="333"/>
      <c r="G303" s="333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 s="334"/>
    </row>
    <row r="304" spans="1:20" ht="34.5" customHeight="1">
      <c r="A304" s="178" t="s">
        <v>410</v>
      </c>
      <c r="B304" s="294" t="s">
        <v>408</v>
      </c>
      <c r="C304" s="465">
        <v>180</v>
      </c>
      <c r="D304" s="355">
        <v>13</v>
      </c>
      <c r="E304" s="293">
        <v>6.2</v>
      </c>
      <c r="F304" s="293">
        <v>26.54</v>
      </c>
      <c r="G304" s="293">
        <v>237.54</v>
      </c>
      <c r="H304" s="293">
        <v>411</v>
      </c>
      <c r="I304" s="293">
        <v>18</v>
      </c>
      <c r="J304" s="293">
        <v>23</v>
      </c>
      <c r="K304" s="293">
        <v>80</v>
      </c>
      <c r="L304" s="293">
        <v>1</v>
      </c>
      <c r="M304" s="293">
        <v>68</v>
      </c>
      <c r="N304" s="293">
        <v>6.2</v>
      </c>
      <c r="O304" s="452">
        <v>326.4</v>
      </c>
      <c r="P304" s="293">
        <v>0.11</v>
      </c>
      <c r="Q304" s="293">
        <v>0.08</v>
      </c>
      <c r="R304" s="293">
        <v>3</v>
      </c>
      <c r="S304" s="293">
        <v>0.04</v>
      </c>
      <c r="T304" s="293">
        <v>2.2</v>
      </c>
    </row>
    <row r="305" spans="1:20" ht="21" customHeight="1">
      <c r="A305" s="469" t="s">
        <v>420</v>
      </c>
      <c r="B305" s="345" t="s">
        <v>409</v>
      </c>
      <c r="C305" s="437">
        <v>50</v>
      </c>
      <c r="D305" s="534">
        <v>3.15</v>
      </c>
      <c r="E305" s="534">
        <v>3.95</v>
      </c>
      <c r="F305" s="534">
        <v>26.2</v>
      </c>
      <c r="G305" s="535">
        <v>179</v>
      </c>
      <c r="H305" s="535">
        <v>152</v>
      </c>
      <c r="I305" s="535">
        <v>6.5</v>
      </c>
      <c r="J305" s="535">
        <v>4.5</v>
      </c>
      <c r="K305" s="535">
        <v>27</v>
      </c>
      <c r="L305" s="535">
        <v>0.3</v>
      </c>
      <c r="M305" s="535">
        <v>6.85</v>
      </c>
      <c r="N305" s="535">
        <v>5.2</v>
      </c>
      <c r="O305" s="535">
        <v>24.7</v>
      </c>
      <c r="P305" s="535">
        <v>0.06</v>
      </c>
      <c r="Q305" s="535">
        <v>0.143</v>
      </c>
      <c r="R305" s="535">
        <v>0.05</v>
      </c>
      <c r="S305" s="535">
        <v>0.45</v>
      </c>
      <c r="T305" s="535">
        <v>0.2</v>
      </c>
    </row>
    <row r="306" spans="1:20" ht="18" customHeight="1">
      <c r="A306" s="308" t="s">
        <v>435</v>
      </c>
      <c r="B306" s="312" t="s">
        <v>436</v>
      </c>
      <c r="C306" s="305">
        <v>25</v>
      </c>
      <c r="D306" s="293">
        <v>1.98</v>
      </c>
      <c r="E306" s="293">
        <v>0.2</v>
      </c>
      <c r="F306" s="293">
        <v>12.2</v>
      </c>
      <c r="G306" s="293">
        <v>58.5</v>
      </c>
      <c r="H306" s="293">
        <v>23.3</v>
      </c>
      <c r="I306" s="293">
        <v>0.03</v>
      </c>
      <c r="J306" s="293">
        <v>0</v>
      </c>
      <c r="K306" s="293">
        <v>0</v>
      </c>
      <c r="L306" s="293">
        <v>0.01</v>
      </c>
      <c r="M306" s="293">
        <v>0.8</v>
      </c>
      <c r="N306" s="293">
        <v>1.5</v>
      </c>
      <c r="O306" s="293">
        <v>3.63</v>
      </c>
      <c r="P306" s="293">
        <v>0.28</v>
      </c>
      <c r="Q306" s="293">
        <v>5</v>
      </c>
      <c r="R306" s="293">
        <v>0.01</v>
      </c>
      <c r="S306" s="293">
        <v>0</v>
      </c>
      <c r="T306" s="293">
        <v>0</v>
      </c>
    </row>
    <row r="307" spans="1:20" ht="20.25" customHeight="1">
      <c r="A307" s="303" t="s">
        <v>392</v>
      </c>
      <c r="B307" s="303" t="s">
        <v>438</v>
      </c>
      <c r="C307" s="470">
        <v>200</v>
      </c>
      <c r="D307" s="293">
        <v>0.2</v>
      </c>
      <c r="E307" s="293">
        <v>0</v>
      </c>
      <c r="F307" s="293">
        <v>10</v>
      </c>
      <c r="G307" s="304">
        <v>41</v>
      </c>
      <c r="H307" s="304">
        <v>0</v>
      </c>
      <c r="I307" s="293">
        <v>5</v>
      </c>
      <c r="J307" s="293">
        <v>4</v>
      </c>
      <c r="K307" s="293">
        <v>8</v>
      </c>
      <c r="L307" s="293">
        <v>1</v>
      </c>
      <c r="M307" s="293">
        <v>0</v>
      </c>
      <c r="N307" s="293">
        <v>0</v>
      </c>
      <c r="O307" s="293">
        <v>0</v>
      </c>
      <c r="P307" s="293">
        <v>0</v>
      </c>
      <c r="Q307" s="293">
        <v>0</v>
      </c>
      <c r="R307" s="293">
        <v>0</v>
      </c>
      <c r="S307" s="293">
        <v>0</v>
      </c>
      <c r="T307" s="293">
        <v>0</v>
      </c>
    </row>
    <row r="308" spans="1:20" ht="16.5" customHeight="1" thickBot="1">
      <c r="A308" s="410"/>
      <c r="B308" s="361" t="s">
        <v>226</v>
      </c>
      <c r="C308" s="536">
        <f>SUM(C304:C307)</f>
        <v>455</v>
      </c>
      <c r="D308" s="466">
        <f aca="true" t="shared" si="26" ref="D308:T308">SUM(D304:D307)</f>
        <v>18.33</v>
      </c>
      <c r="E308" s="124">
        <f t="shared" si="26"/>
        <v>10.35</v>
      </c>
      <c r="F308" s="124">
        <f t="shared" si="26"/>
        <v>74.94</v>
      </c>
      <c r="G308" s="124">
        <f t="shared" si="26"/>
        <v>516.04</v>
      </c>
      <c r="H308" s="124">
        <f t="shared" si="26"/>
        <v>586.3</v>
      </c>
      <c r="I308" s="124">
        <f t="shared" si="26"/>
        <v>29.53</v>
      </c>
      <c r="J308" s="430">
        <f t="shared" si="26"/>
        <v>31.5</v>
      </c>
      <c r="K308" s="124">
        <f t="shared" si="26"/>
        <v>115</v>
      </c>
      <c r="L308" s="124">
        <f t="shared" si="26"/>
        <v>2.31</v>
      </c>
      <c r="M308" s="124">
        <f t="shared" si="26"/>
        <v>75.64999999999999</v>
      </c>
      <c r="N308" s="124">
        <f t="shared" si="26"/>
        <v>12.9</v>
      </c>
      <c r="O308" s="430">
        <f t="shared" si="26"/>
        <v>354.72999999999996</v>
      </c>
      <c r="P308" s="124">
        <f t="shared" si="26"/>
        <v>0.45</v>
      </c>
      <c r="Q308" s="124">
        <f t="shared" si="26"/>
        <v>5.223</v>
      </c>
      <c r="R308" s="124">
        <f t="shared" si="26"/>
        <v>3.0599999999999996</v>
      </c>
      <c r="S308" s="124">
        <f t="shared" si="26"/>
        <v>0.49</v>
      </c>
      <c r="T308" s="124">
        <f t="shared" si="26"/>
        <v>2.4000000000000004</v>
      </c>
    </row>
    <row r="309" spans="1:20" ht="12" customHeight="1" thickBot="1">
      <c r="A309" s="416"/>
      <c r="B309" s="350"/>
      <c r="C309" s="351"/>
      <c r="D309" s="352"/>
      <c r="E309" s="376"/>
      <c r="F309" s="352"/>
      <c r="G309" s="376"/>
      <c r="H309" s="376"/>
      <c r="I309" s="376"/>
      <c r="J309" s="376"/>
      <c r="K309" s="376"/>
      <c r="L309" s="376"/>
      <c r="M309" s="376"/>
      <c r="N309" s="376"/>
      <c r="O309" s="376"/>
      <c r="P309" s="376"/>
      <c r="Q309" s="376"/>
      <c r="R309" s="376"/>
      <c r="S309" s="376"/>
      <c r="T309" s="376"/>
    </row>
    <row r="310" spans="1:20" ht="20.25" customHeight="1" thickBot="1">
      <c r="A310" s="442"/>
      <c r="B310" s="443" t="s">
        <v>362</v>
      </c>
      <c r="C310" s="290"/>
      <c r="D310" s="444">
        <f aca="true" t="shared" si="27" ref="D310:T310">D308+D287+D254+D231+D209+D172+D149+D128+D97+D74+D53+D32</f>
        <v>191.07999999999998</v>
      </c>
      <c r="E310" s="444">
        <f t="shared" si="27"/>
        <v>183.92</v>
      </c>
      <c r="F310" s="444">
        <f t="shared" si="27"/>
        <v>913.0699999999999</v>
      </c>
      <c r="G310" s="444">
        <f t="shared" si="27"/>
        <v>5877.94</v>
      </c>
      <c r="H310" s="444">
        <f t="shared" si="27"/>
        <v>6245.740000000001</v>
      </c>
      <c r="I310" s="444">
        <f t="shared" si="27"/>
        <v>2379.37</v>
      </c>
      <c r="J310" s="444">
        <f t="shared" si="27"/>
        <v>1132.47</v>
      </c>
      <c r="K310" s="444">
        <f t="shared" si="27"/>
        <v>2775.4500000000003</v>
      </c>
      <c r="L310" s="444">
        <f t="shared" si="27"/>
        <v>49.265</v>
      </c>
      <c r="M310" s="444">
        <f t="shared" si="27"/>
        <v>257.81</v>
      </c>
      <c r="N310" s="444">
        <f t="shared" si="27"/>
        <v>190.48</v>
      </c>
      <c r="O310" s="444">
        <f t="shared" si="27"/>
        <v>1300.6499999999996</v>
      </c>
      <c r="P310" s="444">
        <f t="shared" si="27"/>
        <v>4.710000000000001</v>
      </c>
      <c r="Q310" s="444">
        <f t="shared" si="27"/>
        <v>24.979000000000006</v>
      </c>
      <c r="R310" s="444">
        <f t="shared" si="27"/>
        <v>161.87</v>
      </c>
      <c r="S310" s="444">
        <f t="shared" si="27"/>
        <v>1118.6299999999999</v>
      </c>
      <c r="T310" s="444">
        <f t="shared" si="27"/>
        <v>91.32</v>
      </c>
    </row>
    <row r="311" spans="1:20" ht="36.75" customHeight="1" thickBot="1">
      <c r="A311" s="445"/>
      <c r="B311" s="89" t="s">
        <v>363</v>
      </c>
      <c r="C311" s="446"/>
      <c r="D311" s="512">
        <f aca="true" t="shared" si="28" ref="D311:T311">D310/12</f>
        <v>15.923333333333332</v>
      </c>
      <c r="E311" s="514">
        <f t="shared" si="28"/>
        <v>15.326666666666666</v>
      </c>
      <c r="F311" s="512">
        <f t="shared" si="28"/>
        <v>76.08916666666666</v>
      </c>
      <c r="G311" s="514">
        <f t="shared" si="28"/>
        <v>489.8283333333333</v>
      </c>
      <c r="H311" s="513">
        <f t="shared" si="28"/>
        <v>520.4783333333334</v>
      </c>
      <c r="I311" s="514">
        <f t="shared" si="28"/>
        <v>198.28083333333333</v>
      </c>
      <c r="J311" s="512">
        <f t="shared" si="28"/>
        <v>94.3725</v>
      </c>
      <c r="K311" s="514">
        <f t="shared" si="28"/>
        <v>231.28750000000002</v>
      </c>
      <c r="L311" s="512">
        <f t="shared" si="28"/>
        <v>4.105416666666667</v>
      </c>
      <c r="M311" s="515">
        <f t="shared" si="28"/>
        <v>21.484166666666667</v>
      </c>
      <c r="N311" s="513">
        <f t="shared" si="28"/>
        <v>15.873333333333333</v>
      </c>
      <c r="O311" s="533">
        <f t="shared" si="28"/>
        <v>108.38749999999997</v>
      </c>
      <c r="P311" s="512">
        <f t="shared" si="28"/>
        <v>0.39250000000000007</v>
      </c>
      <c r="Q311" s="514">
        <f t="shared" si="28"/>
        <v>2.081583333333334</v>
      </c>
      <c r="R311" s="512">
        <f t="shared" si="28"/>
        <v>13.489166666666668</v>
      </c>
      <c r="S311" s="514">
        <f t="shared" si="28"/>
        <v>93.21916666666665</v>
      </c>
      <c r="T311" s="514">
        <f t="shared" si="28"/>
        <v>7.609999999999999</v>
      </c>
    </row>
    <row r="312" spans="1:20" ht="29.25" customHeight="1" thickBot="1">
      <c r="A312" s="220"/>
      <c r="B312" s="508"/>
      <c r="C312" s="369"/>
      <c r="D312" s="509"/>
      <c r="E312" s="321" t="s">
        <v>441</v>
      </c>
      <c r="F312" s="321"/>
      <c r="G312" s="509"/>
      <c r="H312" s="509"/>
      <c r="I312" s="509"/>
      <c r="J312" s="510"/>
      <c r="K312" s="509"/>
      <c r="L312" s="509"/>
      <c r="M312" s="509"/>
      <c r="N312" s="509"/>
      <c r="O312" s="509"/>
      <c r="P312" s="509"/>
      <c r="Q312" s="509"/>
      <c r="R312" s="509"/>
      <c r="S312" s="509"/>
      <c r="T312" s="509"/>
    </row>
    <row r="313" spans="1:20" ht="36.75" customHeight="1">
      <c r="A313" s="574" t="s">
        <v>430</v>
      </c>
      <c r="B313" s="576" t="s">
        <v>11</v>
      </c>
      <c r="C313" s="356" t="s">
        <v>12</v>
      </c>
      <c r="D313" s="578" t="s">
        <v>15</v>
      </c>
      <c r="E313" s="579"/>
      <c r="F313" s="580"/>
      <c r="G313" s="324" t="s">
        <v>16</v>
      </c>
      <c r="H313" s="578" t="s">
        <v>424</v>
      </c>
      <c r="I313" s="581"/>
      <c r="J313" s="581"/>
      <c r="K313" s="581"/>
      <c r="L313" s="581"/>
      <c r="M313" s="581"/>
      <c r="N313" s="581"/>
      <c r="O313" s="582"/>
      <c r="P313" s="578" t="s">
        <v>380</v>
      </c>
      <c r="Q313" s="579"/>
      <c r="R313" s="579"/>
      <c r="S313" s="579"/>
      <c r="T313" s="580"/>
    </row>
    <row r="314" spans="1:20" ht="36.75" customHeight="1" thickBot="1">
      <c r="A314" s="575"/>
      <c r="B314" s="577"/>
      <c r="C314" s="382" t="s">
        <v>17</v>
      </c>
      <c r="D314" s="306" t="s">
        <v>18</v>
      </c>
      <c r="E314" s="306" t="s">
        <v>19</v>
      </c>
      <c r="F314" s="306" t="s">
        <v>20</v>
      </c>
      <c r="G314" s="306" t="s">
        <v>21</v>
      </c>
      <c r="H314" s="461" t="s">
        <v>425</v>
      </c>
      <c r="I314" s="461" t="s">
        <v>376</v>
      </c>
      <c r="J314" s="461" t="s">
        <v>377</v>
      </c>
      <c r="K314" s="461" t="s">
        <v>378</v>
      </c>
      <c r="L314" s="461" t="s">
        <v>379</v>
      </c>
      <c r="M314" s="461" t="s">
        <v>429</v>
      </c>
      <c r="N314" s="462" t="s">
        <v>426</v>
      </c>
      <c r="O314" s="462" t="s">
        <v>427</v>
      </c>
      <c r="P314" s="317" t="s">
        <v>381</v>
      </c>
      <c r="Q314" s="317" t="s">
        <v>428</v>
      </c>
      <c r="R314" s="317" t="s">
        <v>382</v>
      </c>
      <c r="S314" s="317" t="s">
        <v>412</v>
      </c>
      <c r="T314" s="317" t="s">
        <v>423</v>
      </c>
    </row>
    <row r="315" spans="1:20" ht="30.75" customHeight="1" thickBot="1">
      <c r="A315" s="406"/>
      <c r="B315" s="331" t="s">
        <v>22</v>
      </c>
      <c r="C315" s="332"/>
      <c r="D315" s="333"/>
      <c r="E315" s="333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334"/>
    </row>
    <row r="316" spans="1:20" ht="26.25" customHeight="1">
      <c r="A316" s="327" t="s">
        <v>402</v>
      </c>
      <c r="B316" s="428" t="s">
        <v>422</v>
      </c>
      <c r="C316" s="344" t="s">
        <v>479</v>
      </c>
      <c r="D316" s="429">
        <v>15.6</v>
      </c>
      <c r="E316" s="310">
        <v>17.2</v>
      </c>
      <c r="F316" s="310">
        <v>30.8</v>
      </c>
      <c r="G316" s="310">
        <v>312</v>
      </c>
      <c r="H316" s="449">
        <v>1048</v>
      </c>
      <c r="I316" s="310">
        <v>26</v>
      </c>
      <c r="J316" s="310">
        <v>52</v>
      </c>
      <c r="K316" s="310">
        <v>142</v>
      </c>
      <c r="L316" s="310">
        <v>4</v>
      </c>
      <c r="M316" s="310">
        <v>15.5</v>
      </c>
      <c r="N316" s="310">
        <v>20.03</v>
      </c>
      <c r="O316" s="310">
        <v>22.77</v>
      </c>
      <c r="P316" s="310">
        <v>0.28</v>
      </c>
      <c r="Q316" s="310">
        <v>0.7</v>
      </c>
      <c r="R316" s="310">
        <v>13</v>
      </c>
      <c r="S316" s="310">
        <v>15.06</v>
      </c>
      <c r="T316" s="310">
        <v>0.04</v>
      </c>
    </row>
    <row r="317" spans="1:20" ht="35.25" customHeight="1">
      <c r="A317" s="308" t="s">
        <v>435</v>
      </c>
      <c r="B317" s="312" t="s">
        <v>436</v>
      </c>
      <c r="C317" s="305">
        <v>25</v>
      </c>
      <c r="D317" s="293">
        <v>1.98</v>
      </c>
      <c r="E317" s="293">
        <v>0.2</v>
      </c>
      <c r="F317" s="293">
        <v>12.2</v>
      </c>
      <c r="G317" s="293">
        <v>58.5</v>
      </c>
      <c r="H317" s="293">
        <v>23.3</v>
      </c>
      <c r="I317" s="293">
        <v>0.03</v>
      </c>
      <c r="J317" s="293">
        <v>0</v>
      </c>
      <c r="K317" s="293">
        <v>0</v>
      </c>
      <c r="L317" s="293">
        <v>0.01</v>
      </c>
      <c r="M317" s="293">
        <v>0.8</v>
      </c>
      <c r="N317" s="293">
        <v>1.5</v>
      </c>
      <c r="O317" s="293">
        <v>3.63</v>
      </c>
      <c r="P317" s="293">
        <v>0.28</v>
      </c>
      <c r="Q317" s="293">
        <v>5</v>
      </c>
      <c r="R317" s="293">
        <v>0.01</v>
      </c>
      <c r="S317" s="293">
        <v>0</v>
      </c>
      <c r="T317" s="293">
        <v>0</v>
      </c>
    </row>
    <row r="318" spans="1:20" ht="29.25" customHeight="1">
      <c r="A318" s="303" t="s">
        <v>392</v>
      </c>
      <c r="B318" s="303" t="s">
        <v>438</v>
      </c>
      <c r="C318" s="470">
        <v>200</v>
      </c>
      <c r="D318" s="293">
        <v>0.2</v>
      </c>
      <c r="E318" s="293">
        <v>0</v>
      </c>
      <c r="F318" s="293">
        <v>10</v>
      </c>
      <c r="G318" s="304">
        <v>41</v>
      </c>
      <c r="H318" s="304">
        <v>0</v>
      </c>
      <c r="I318" s="293">
        <v>5</v>
      </c>
      <c r="J318" s="293">
        <v>4</v>
      </c>
      <c r="K318" s="293">
        <v>8</v>
      </c>
      <c r="L318" s="293">
        <v>1</v>
      </c>
      <c r="M318" s="293">
        <v>0</v>
      </c>
      <c r="N318" s="293">
        <v>0</v>
      </c>
      <c r="O318" s="293">
        <v>0</v>
      </c>
      <c r="P318" s="293">
        <v>0</v>
      </c>
      <c r="Q318" s="293">
        <v>0</v>
      </c>
      <c r="R318" s="293">
        <v>0</v>
      </c>
      <c r="S318" s="293">
        <v>0</v>
      </c>
      <c r="T318" s="293">
        <v>0</v>
      </c>
    </row>
    <row r="319" spans="1:20" ht="36.75" customHeight="1" thickBot="1">
      <c r="A319" s="410"/>
      <c r="B319" s="361" t="s">
        <v>226</v>
      </c>
      <c r="C319" s="536">
        <f aca="true" t="shared" si="29" ref="C319:T319">SUM(C316:C318)</f>
        <v>225</v>
      </c>
      <c r="D319" s="466">
        <f t="shared" si="29"/>
        <v>17.779999999999998</v>
      </c>
      <c r="E319" s="124">
        <f t="shared" si="29"/>
        <v>17.4</v>
      </c>
      <c r="F319" s="124">
        <f t="shared" si="29"/>
        <v>53</v>
      </c>
      <c r="G319" s="124">
        <f t="shared" si="29"/>
        <v>411.5</v>
      </c>
      <c r="H319" s="124">
        <f t="shared" si="29"/>
        <v>1071.3</v>
      </c>
      <c r="I319" s="124">
        <f t="shared" si="29"/>
        <v>31.03</v>
      </c>
      <c r="J319" s="430">
        <f t="shared" si="29"/>
        <v>56</v>
      </c>
      <c r="K319" s="124">
        <f t="shared" si="29"/>
        <v>150</v>
      </c>
      <c r="L319" s="124">
        <f t="shared" si="29"/>
        <v>5.01</v>
      </c>
      <c r="M319" s="124">
        <f t="shared" si="29"/>
        <v>16.3</v>
      </c>
      <c r="N319" s="124">
        <f t="shared" si="29"/>
        <v>21.53</v>
      </c>
      <c r="O319" s="124">
        <f t="shared" si="29"/>
        <v>26.4</v>
      </c>
      <c r="P319" s="124">
        <f t="shared" si="29"/>
        <v>0.56</v>
      </c>
      <c r="Q319" s="124">
        <f t="shared" si="29"/>
        <v>5.7</v>
      </c>
      <c r="R319" s="124">
        <f t="shared" si="29"/>
        <v>13.01</v>
      </c>
      <c r="S319" s="124">
        <f t="shared" si="29"/>
        <v>15.06</v>
      </c>
      <c r="T319" s="124">
        <f t="shared" si="29"/>
        <v>0.04</v>
      </c>
    </row>
    <row r="320" spans="1:20" ht="21" customHeight="1" thickBot="1">
      <c r="A320" s="416"/>
      <c r="B320" s="350"/>
      <c r="C320" s="351"/>
      <c r="D320" s="352"/>
      <c r="E320" s="376"/>
      <c r="F320" s="352"/>
      <c r="G320" s="376"/>
      <c r="H320" s="376"/>
      <c r="I320" s="376"/>
      <c r="J320" s="376"/>
      <c r="K320" s="376"/>
      <c r="L320" s="376"/>
      <c r="M320" s="376"/>
      <c r="N320" s="376"/>
      <c r="O320" s="376"/>
      <c r="P320" s="376"/>
      <c r="Q320" s="376"/>
      <c r="R320" s="376"/>
      <c r="S320" s="376"/>
      <c r="T320" s="376"/>
    </row>
    <row r="321" spans="1:20" ht="24" customHeight="1" thickBot="1">
      <c r="A321" s="442"/>
      <c r="B321" s="443" t="s">
        <v>362</v>
      </c>
      <c r="C321" s="290"/>
      <c r="D321" s="467">
        <f aca="true" t="shared" si="30" ref="D321:T321">D319+D296+D263+D240+D218+D182+D158+D136+D106+D83+D62+D41</f>
        <v>182.65999999999997</v>
      </c>
      <c r="E321" s="467">
        <f t="shared" si="30"/>
        <v>184.96</v>
      </c>
      <c r="F321" s="467">
        <f t="shared" si="30"/>
        <v>814.0300000000002</v>
      </c>
      <c r="G321" s="467">
        <f t="shared" si="30"/>
        <v>5305.530000000001</v>
      </c>
      <c r="H321" s="490">
        <f t="shared" si="30"/>
        <v>6946.4400000000005</v>
      </c>
      <c r="I321" s="467">
        <f t="shared" si="30"/>
        <v>2437.62</v>
      </c>
      <c r="J321" s="516">
        <f t="shared" si="30"/>
        <v>1355.92</v>
      </c>
      <c r="K321" s="467">
        <f t="shared" si="30"/>
        <v>3359.0999999999995</v>
      </c>
      <c r="L321" s="467">
        <f t="shared" si="30"/>
        <v>47.97</v>
      </c>
      <c r="M321" s="490">
        <f t="shared" si="30"/>
        <v>162.19</v>
      </c>
      <c r="N321" s="490">
        <f t="shared" si="30"/>
        <v>225.33</v>
      </c>
      <c r="O321" s="490">
        <f t="shared" si="30"/>
        <v>810.8699999999999</v>
      </c>
      <c r="P321" s="467">
        <f t="shared" si="30"/>
        <v>3.85</v>
      </c>
      <c r="Q321" s="467">
        <f t="shared" si="30"/>
        <v>25.884000000000004</v>
      </c>
      <c r="R321" s="467">
        <f t="shared" si="30"/>
        <v>245.76</v>
      </c>
      <c r="S321" s="519">
        <f t="shared" si="30"/>
        <v>1268.5</v>
      </c>
      <c r="T321" s="467">
        <f t="shared" si="30"/>
        <v>13.450000000000001</v>
      </c>
    </row>
    <row r="322" spans="1:20" ht="20.25" customHeight="1" thickBot="1">
      <c r="A322" s="445"/>
      <c r="B322" s="89" t="s">
        <v>363</v>
      </c>
      <c r="C322" s="446"/>
      <c r="D322" s="511">
        <f aca="true" t="shared" si="31" ref="D322:T322">D321/12</f>
        <v>15.221666666666664</v>
      </c>
      <c r="E322" s="517">
        <f t="shared" si="31"/>
        <v>15.413333333333334</v>
      </c>
      <c r="F322" s="511">
        <f t="shared" si="31"/>
        <v>67.83583333333335</v>
      </c>
      <c r="G322" s="517">
        <f t="shared" si="31"/>
        <v>442.12750000000005</v>
      </c>
      <c r="H322" s="517">
        <f t="shared" si="31"/>
        <v>578.87</v>
      </c>
      <c r="I322" s="511">
        <f t="shared" si="31"/>
        <v>203.135</v>
      </c>
      <c r="J322" s="517">
        <f t="shared" si="31"/>
        <v>112.99333333333334</v>
      </c>
      <c r="K322" s="511">
        <f t="shared" si="31"/>
        <v>279.92499999999995</v>
      </c>
      <c r="L322" s="517">
        <f t="shared" si="31"/>
        <v>3.9975</v>
      </c>
      <c r="M322" s="511">
        <f t="shared" si="31"/>
        <v>13.515833333333333</v>
      </c>
      <c r="N322" s="517">
        <f t="shared" si="31"/>
        <v>18.7775</v>
      </c>
      <c r="O322" s="511">
        <f t="shared" si="31"/>
        <v>67.57249999999999</v>
      </c>
      <c r="P322" s="517">
        <f t="shared" si="31"/>
        <v>0.32083333333333336</v>
      </c>
      <c r="Q322" s="511">
        <f t="shared" si="31"/>
        <v>2.1570000000000005</v>
      </c>
      <c r="R322" s="517">
        <f t="shared" si="31"/>
        <v>20.48</v>
      </c>
      <c r="S322" s="511">
        <f t="shared" si="31"/>
        <v>105.70833333333333</v>
      </c>
      <c r="T322" s="517">
        <f t="shared" si="31"/>
        <v>1.1208333333333333</v>
      </c>
    </row>
    <row r="323" spans="1:20" ht="20.25" customHeight="1">
      <c r="A323" s="220"/>
      <c r="B323" s="508"/>
      <c r="C323" s="369"/>
      <c r="D323" s="532"/>
      <c r="E323" s="532"/>
      <c r="F323" s="532"/>
      <c r="G323" s="532"/>
      <c r="H323" s="532"/>
      <c r="I323" s="532"/>
      <c r="J323" s="532"/>
      <c r="K323" s="532"/>
      <c r="L323" s="532"/>
      <c r="M323" s="532"/>
      <c r="N323" s="532"/>
      <c r="O323" s="532"/>
      <c r="P323" s="532"/>
      <c r="Q323" s="532"/>
      <c r="R323" s="532"/>
      <c r="S323" s="532"/>
      <c r="T323" s="532"/>
    </row>
    <row r="324" spans="1:20" ht="20.25" customHeight="1">
      <c r="A324" s="220"/>
      <c r="B324" s="508" t="s">
        <v>336</v>
      </c>
      <c r="C324" s="369"/>
      <c r="D324" s="532"/>
      <c r="E324" s="532"/>
      <c r="F324" s="532"/>
      <c r="G324" s="532" t="s">
        <v>337</v>
      </c>
      <c r="H324" s="532"/>
      <c r="I324" s="532"/>
      <c r="J324" s="532"/>
      <c r="K324" s="532"/>
      <c r="L324" s="532"/>
      <c r="M324" s="532"/>
      <c r="N324" s="532"/>
      <c r="O324" s="532"/>
      <c r="P324" s="532"/>
      <c r="Q324" s="532"/>
      <c r="R324" s="532"/>
      <c r="S324" s="532"/>
      <c r="T324" s="532"/>
    </row>
    <row r="325" spans="1:22" s="18" customFormat="1" ht="18.75" customHeight="1">
      <c r="A325" s="402"/>
      <c r="B325" s="383"/>
      <c r="C325" s="342"/>
      <c r="D325" s="360"/>
      <c r="E325" s="360"/>
      <c r="F325" s="360"/>
      <c r="G325" s="346"/>
      <c r="H325" s="346"/>
      <c r="I325" s="6"/>
      <c r="J325" s="2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s="18" customFormat="1" ht="19.5" customHeight="1">
      <c r="A326" s="402"/>
      <c r="B326" s="383"/>
      <c r="C326" s="342"/>
      <c r="D326" s="360"/>
      <c r="E326" s="360"/>
      <c r="F326" s="360"/>
      <c r="G326" s="346"/>
      <c r="H326" s="346"/>
      <c r="I326" s="6"/>
      <c r="J326" s="2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s="18" customFormat="1" ht="18" customHeight="1">
      <c r="A327" s="402"/>
      <c r="B327" s="384"/>
      <c r="C327" s="342"/>
      <c r="D327" s="360"/>
      <c r="E327" s="360"/>
      <c r="F327" s="360"/>
      <c r="G327" s="346"/>
      <c r="H327" s="346"/>
      <c r="I327" s="6"/>
      <c r="J327" s="2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s="18" customFormat="1" ht="27" customHeight="1">
      <c r="A328" s="219"/>
      <c r="B328" s="19"/>
      <c r="C328" s="41"/>
      <c r="D328" s="40"/>
      <c r="E328" s="40"/>
      <c r="F328" s="40"/>
      <c r="G328" s="40"/>
      <c r="H328" s="40"/>
      <c r="I328" s="6"/>
      <c r="J328" s="2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s="18" customFormat="1" ht="16.5" customHeight="1" hidden="1" thickBot="1">
      <c r="A329" s="219"/>
      <c r="B329" s="20"/>
      <c r="C329" s="41"/>
      <c r="D329" s="40"/>
      <c r="E329" s="40"/>
      <c r="F329" s="40"/>
      <c r="G329" s="40"/>
      <c r="H329" s="40"/>
      <c r="I329" s="6"/>
      <c r="J329" s="2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s="18" customFormat="1" ht="23.25" customHeight="1" hidden="1">
      <c r="A330" s="219"/>
      <c r="B330" s="20"/>
      <c r="C330" s="41"/>
      <c r="D330" s="40"/>
      <c r="E330" s="40"/>
      <c r="F330" s="40"/>
      <c r="G330" s="40"/>
      <c r="H330" s="40"/>
      <c r="I330" s="6"/>
      <c r="J330" s="2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s="18" customFormat="1" ht="24.75" customHeight="1" hidden="1">
      <c r="A331" s="219"/>
      <c r="B331" s="20"/>
      <c r="C331" s="41"/>
      <c r="D331" s="40"/>
      <c r="E331" s="40"/>
      <c r="F331" s="40"/>
      <c r="G331" s="40"/>
      <c r="H331" s="40"/>
      <c r="I331" s="6"/>
      <c r="J331" s="25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s="18" customFormat="1" ht="21" customHeight="1" hidden="1">
      <c r="A332" s="219"/>
      <c r="B332" s="20"/>
      <c r="C332" s="41"/>
      <c r="D332" s="40"/>
      <c r="E332" s="40"/>
      <c r="F332" s="40"/>
      <c r="G332" s="40"/>
      <c r="H332" s="40"/>
      <c r="I332" s="6"/>
      <c r="J332" s="2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s="18" customFormat="1" ht="27.75" customHeight="1" hidden="1" thickBot="1">
      <c r="A333" s="587"/>
      <c r="B333" s="589"/>
      <c r="C333" s="323"/>
      <c r="D333" s="578"/>
      <c r="E333" s="579"/>
      <c r="F333" s="580"/>
      <c r="G333" s="324"/>
      <c r="H333" s="57"/>
      <c r="I333" s="6"/>
      <c r="J333" s="2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s="18" customFormat="1" ht="26.25" customHeight="1" hidden="1" thickBot="1">
      <c r="A334" s="588"/>
      <c r="B334" s="590"/>
      <c r="C334" s="326"/>
      <c r="D334" s="317"/>
      <c r="E334" s="317"/>
      <c r="F334" s="317"/>
      <c r="G334" s="317"/>
      <c r="H334" s="57"/>
      <c r="I334" s="6"/>
      <c r="J334" s="2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s="18" customFormat="1" ht="21.75" customHeight="1" hidden="1" thickBot="1">
      <c r="A335" s="403"/>
      <c r="B335" s="298"/>
      <c r="C335" s="299"/>
      <c r="D335" s="300"/>
      <c r="E335" s="300"/>
      <c r="F335" s="300"/>
      <c r="G335" s="301"/>
      <c r="H335" s="364"/>
      <c r="I335" s="6"/>
      <c r="J335" s="2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s="18" customFormat="1" ht="21.75" customHeight="1" hidden="1" thickBot="1">
      <c r="A336" s="412"/>
      <c r="B336" s="374"/>
      <c r="C336" s="313"/>
      <c r="D336" s="293"/>
      <c r="E336" s="293"/>
      <c r="F336" s="293"/>
      <c r="G336" s="296"/>
      <c r="H336" s="341"/>
      <c r="I336" s="6"/>
      <c r="J336" s="2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s="18" customFormat="1" ht="16.5" customHeight="1">
      <c r="A337" s="220"/>
      <c r="B337" s="343"/>
      <c r="C337" s="369"/>
      <c r="D337" s="343"/>
      <c r="E337" s="343"/>
      <c r="F337" s="343"/>
      <c r="G337" s="369"/>
      <c r="H337" s="369"/>
      <c r="I337" s="6"/>
      <c r="J337" s="2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s="18" customFormat="1" ht="16.5" customHeight="1">
      <c r="A338" s="220"/>
      <c r="B338" s="391"/>
      <c r="C338" s="41"/>
      <c r="D338" s="40"/>
      <c r="E338" s="40"/>
      <c r="F338" s="40"/>
      <c r="G338" s="40"/>
      <c r="H338" s="40"/>
      <c r="I338" s="6"/>
      <c r="J338" s="2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s="18" customFormat="1" ht="16.5" customHeight="1">
      <c r="A339" s="220"/>
      <c r="B339" s="391"/>
      <c r="C339" s="41"/>
      <c r="D339" s="40"/>
      <c r="E339" s="40"/>
      <c r="F339" s="40"/>
      <c r="G339" s="40"/>
      <c r="H339" s="40"/>
      <c r="I339" s="6"/>
      <c r="J339" s="2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s="18" customFormat="1" ht="16.5" customHeight="1">
      <c r="A340" s="220"/>
      <c r="B340" s="391"/>
      <c r="C340" s="41"/>
      <c r="D340" s="40"/>
      <c r="E340" s="40"/>
      <c r="F340" s="40"/>
      <c r="G340" s="40"/>
      <c r="H340" s="40"/>
      <c r="I340" s="6"/>
      <c r="J340" s="2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s="18" customFormat="1" ht="16.5" customHeight="1">
      <c r="A341" s="220"/>
      <c r="B341" s="391"/>
      <c r="C341" s="41"/>
      <c r="D341" s="40"/>
      <c r="E341" s="40"/>
      <c r="F341" s="40"/>
      <c r="G341" s="40"/>
      <c r="H341" s="40"/>
      <c r="I341" s="6"/>
      <c r="J341" s="2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s="18" customFormat="1" ht="16.5" customHeight="1">
      <c r="A342" s="220"/>
      <c r="B342" s="393"/>
      <c r="C342" s="83"/>
      <c r="D342" s="394"/>
      <c r="E342" s="40"/>
      <c r="F342" s="40"/>
      <c r="G342" s="40"/>
      <c r="H342" s="40"/>
      <c r="I342" s="6"/>
      <c r="J342" s="2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s="18" customFormat="1" ht="16.5" customHeight="1">
      <c r="A343" s="220"/>
      <c r="B343" s="368"/>
      <c r="C343" s="41"/>
      <c r="D343" s="40"/>
      <c r="E343" s="40"/>
      <c r="F343" s="40"/>
      <c r="G343" s="40"/>
      <c r="H343" s="40"/>
      <c r="I343" s="6"/>
      <c r="J343" s="2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s="18" customFormat="1" ht="16.5" customHeight="1">
      <c r="A344" s="596"/>
      <c r="B344" s="597"/>
      <c r="C344" s="83"/>
      <c r="D344" s="598"/>
      <c r="E344" s="598"/>
      <c r="F344" s="598"/>
      <c r="G344" s="57"/>
      <c r="H344" s="57"/>
      <c r="I344" s="6"/>
      <c r="J344" s="2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s="18" customFormat="1" ht="16.5" customHeight="1">
      <c r="A345" s="596"/>
      <c r="B345" s="597"/>
      <c r="C345" s="83"/>
      <c r="D345" s="57"/>
      <c r="E345" s="57"/>
      <c r="F345" s="57"/>
      <c r="G345" s="57"/>
      <c r="H345" s="57"/>
      <c r="I345" s="6"/>
      <c r="J345" s="2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s="18" customFormat="1" ht="16.5" customHeight="1">
      <c r="A346" s="413"/>
      <c r="B346" s="362"/>
      <c r="C346" s="357"/>
      <c r="D346" s="360"/>
      <c r="E346" s="360"/>
      <c r="F346" s="360"/>
      <c r="G346" s="341"/>
      <c r="H346" s="341"/>
      <c r="I346" s="6"/>
      <c r="J346" s="2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s="18" customFormat="1" ht="16.5" customHeight="1">
      <c r="A347" s="413"/>
      <c r="B347" s="358"/>
      <c r="C347" s="365"/>
      <c r="D347" s="360"/>
      <c r="E347" s="360"/>
      <c r="F347" s="360"/>
      <c r="G347" s="360"/>
      <c r="H347" s="360"/>
      <c r="I347" s="6"/>
      <c r="J347" s="2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s="18" customFormat="1" ht="22.5" customHeight="1">
      <c r="A348" s="413"/>
      <c r="B348" s="340"/>
      <c r="C348" s="366"/>
      <c r="D348" s="360"/>
      <c r="E348" s="360"/>
      <c r="F348" s="360"/>
      <c r="G348" s="360"/>
      <c r="H348" s="360"/>
      <c r="I348" s="6"/>
      <c r="J348" s="2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s="18" customFormat="1" ht="21.75" customHeight="1">
      <c r="A349" s="407"/>
      <c r="B349" s="340"/>
      <c r="C349" s="363"/>
      <c r="D349" s="360"/>
      <c r="E349" s="360"/>
      <c r="F349" s="360"/>
      <c r="G349" s="341"/>
      <c r="H349" s="341"/>
      <c r="I349" s="6"/>
      <c r="J349" s="2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s="18" customFormat="1" ht="21.75" customHeight="1">
      <c r="A350" s="400"/>
      <c r="B350" s="367"/>
      <c r="C350" s="367"/>
      <c r="D350" s="40"/>
      <c r="E350" s="40"/>
      <c r="F350" s="40"/>
      <c r="G350" s="40"/>
      <c r="H350" s="40"/>
      <c r="I350" s="6"/>
      <c r="J350" s="2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s="18" customFormat="1" ht="21" customHeight="1">
      <c r="A351" s="220"/>
      <c r="B351" s="368"/>
      <c r="C351" s="41"/>
      <c r="D351" s="40"/>
      <c r="E351" s="40"/>
      <c r="F351" s="40"/>
      <c r="G351" s="40"/>
      <c r="H351" s="40"/>
      <c r="I351" s="6"/>
      <c r="J351" s="2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s="18" customFormat="1" ht="23.25" customHeight="1">
      <c r="A352" s="220"/>
      <c r="B352" s="368"/>
      <c r="C352" s="41"/>
      <c r="D352" s="40"/>
      <c r="E352" s="40"/>
      <c r="F352" s="40"/>
      <c r="G352" s="40"/>
      <c r="H352" s="40"/>
      <c r="I352" s="6"/>
      <c r="J352" s="2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s="18" customFormat="1" ht="16.5" customHeight="1">
      <c r="A353" s="402"/>
      <c r="B353" s="392"/>
      <c r="C353" s="342"/>
      <c r="D353" s="360"/>
      <c r="E353" s="360"/>
      <c r="F353" s="360"/>
      <c r="G353" s="346"/>
      <c r="H353" s="346"/>
      <c r="I353" s="6"/>
      <c r="J353" s="2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s="18" customFormat="1" ht="16.5" customHeight="1">
      <c r="A354" s="219"/>
      <c r="B354" s="19"/>
      <c r="C354" s="41"/>
      <c r="D354" s="40"/>
      <c r="E354" s="40"/>
      <c r="F354" s="40"/>
      <c r="G354" s="40"/>
      <c r="H354" s="40"/>
      <c r="I354" s="6"/>
      <c r="J354" s="2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s="18" customFormat="1" ht="16.5" customHeight="1">
      <c r="A355" s="219"/>
      <c r="B355" s="20"/>
      <c r="C355" s="41"/>
      <c r="D355" s="40"/>
      <c r="E355" s="40"/>
      <c r="F355" s="40"/>
      <c r="G355" s="40"/>
      <c r="H355" s="40"/>
      <c r="I355" s="6"/>
      <c r="J355" s="2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s="18" customFormat="1" ht="16.5" customHeight="1">
      <c r="A356" s="219"/>
      <c r="B356" s="20"/>
      <c r="C356" s="41"/>
      <c r="D356" s="40"/>
      <c r="E356" s="40"/>
      <c r="F356" s="40"/>
      <c r="G356" s="40"/>
      <c r="H356" s="40"/>
      <c r="I356" s="6"/>
      <c r="J356" s="2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s="18" customFormat="1" ht="16.5" customHeight="1">
      <c r="A357" s="219"/>
      <c r="B357" s="20"/>
      <c r="C357" s="41"/>
      <c r="D357" s="40"/>
      <c r="E357" s="40"/>
      <c r="F357" s="40"/>
      <c r="G357" s="40"/>
      <c r="H357" s="40"/>
      <c r="I357" s="6"/>
      <c r="J357" s="2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s="18" customFormat="1" ht="16.5" customHeight="1">
      <c r="A358" s="418"/>
      <c r="B358" s="6"/>
      <c r="C358" s="95"/>
      <c r="D358" s="17"/>
      <c r="E358" s="17"/>
      <c r="F358" s="17"/>
      <c r="G358" s="6"/>
      <c r="H358" s="6"/>
      <c r="I358" s="6"/>
      <c r="J358" s="2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s="18" customFormat="1" ht="16.5" customHeight="1">
      <c r="A359" s="418"/>
      <c r="B359" s="6"/>
      <c r="C359" s="95"/>
      <c r="D359" s="17"/>
      <c r="E359" s="17"/>
      <c r="F359" s="17"/>
      <c r="G359" s="6"/>
      <c r="H359" s="6"/>
      <c r="I359" s="6"/>
      <c r="J359" s="2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s="18" customFormat="1" ht="16.5" customHeight="1">
      <c r="A360" s="418"/>
      <c r="B360" s="6"/>
      <c r="C360" s="95"/>
      <c r="D360" s="17"/>
      <c r="E360" s="17"/>
      <c r="F360" s="17"/>
      <c r="G360" s="6"/>
      <c r="H360" s="6"/>
      <c r="I360" s="6"/>
      <c r="J360" s="2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s="18" customFormat="1" ht="16.5" customHeight="1">
      <c r="A361" s="418"/>
      <c r="B361" s="6"/>
      <c r="C361" s="95"/>
      <c r="D361" s="17"/>
      <c r="E361" s="17"/>
      <c r="F361" s="17"/>
      <c r="G361" s="6"/>
      <c r="H361" s="6"/>
      <c r="I361" s="6"/>
      <c r="J361" s="2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s="18" customFormat="1" ht="16.5" customHeight="1">
      <c r="A362" s="418"/>
      <c r="B362" s="6"/>
      <c r="C362" s="95"/>
      <c r="D362" s="17"/>
      <c r="E362" s="17"/>
      <c r="F362" s="17"/>
      <c r="G362" s="6"/>
      <c r="H362" s="6"/>
      <c r="I362" s="6"/>
      <c r="J362" s="2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s="18" customFormat="1" ht="16.5" customHeight="1">
      <c r="A363" s="418"/>
      <c r="B363" s="6"/>
      <c r="C363" s="95"/>
      <c r="D363" s="17"/>
      <c r="E363" s="17"/>
      <c r="F363" s="17"/>
      <c r="G363" s="6"/>
      <c r="H363" s="6"/>
      <c r="I363" s="6"/>
      <c r="J363" s="2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s="18" customFormat="1" ht="16.5" customHeight="1">
      <c r="A364" s="418"/>
      <c r="B364" s="6"/>
      <c r="C364" s="95"/>
      <c r="D364" s="17"/>
      <c r="E364" s="17"/>
      <c r="F364" s="17"/>
      <c r="G364" s="6"/>
      <c r="H364" s="6"/>
      <c r="I364" s="6"/>
      <c r="J364" s="2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s="18" customFormat="1" ht="16.5" customHeight="1">
      <c r="A365" s="418"/>
      <c r="B365" s="6"/>
      <c r="C365" s="95"/>
      <c r="D365" s="17"/>
      <c r="E365" s="17"/>
      <c r="F365" s="17"/>
      <c r="G365" s="6"/>
      <c r="H365" s="6"/>
      <c r="I365" s="6"/>
      <c r="J365" s="2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s="18" customFormat="1" ht="16.5" customHeight="1">
      <c r="A366" s="418"/>
      <c r="B366" s="6"/>
      <c r="C366" s="95"/>
      <c r="D366" s="17"/>
      <c r="E366" s="17"/>
      <c r="F366" s="17"/>
      <c r="G366" s="6"/>
      <c r="H366" s="6"/>
      <c r="I366" s="6"/>
      <c r="J366" s="25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s="18" customFormat="1" ht="16.5" customHeight="1">
      <c r="A367" s="418"/>
      <c r="B367" s="6"/>
      <c r="C367" s="95"/>
      <c r="D367" s="17"/>
      <c r="E367" s="17"/>
      <c r="F367" s="17"/>
      <c r="G367" s="6"/>
      <c r="H367" s="6"/>
      <c r="I367" s="6"/>
      <c r="J367" s="2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s="18" customFormat="1" ht="16.5" customHeight="1">
      <c r="A368" s="418"/>
      <c r="B368" s="6"/>
      <c r="C368" s="95"/>
      <c r="D368" s="17"/>
      <c r="E368" s="17"/>
      <c r="F368" s="17"/>
      <c r="G368" s="6"/>
      <c r="H368" s="6"/>
      <c r="I368" s="6"/>
      <c r="J368" s="2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s="18" customFormat="1" ht="16.5" customHeight="1">
      <c r="A369" s="418"/>
      <c r="B369" s="6"/>
      <c r="C369" s="95"/>
      <c r="D369" s="17"/>
      <c r="E369" s="17"/>
      <c r="F369" s="17"/>
      <c r="G369" s="6"/>
      <c r="H369" s="6"/>
      <c r="I369" s="6"/>
      <c r="J369" s="2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s="18" customFormat="1" ht="16.5" customHeight="1">
      <c r="A370" s="418"/>
      <c r="B370" s="6"/>
      <c r="C370" s="95"/>
      <c r="D370" s="17"/>
      <c r="E370" s="17"/>
      <c r="F370" s="17"/>
      <c r="G370" s="6"/>
      <c r="H370" s="6"/>
      <c r="I370" s="6"/>
      <c r="J370" s="2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s="18" customFormat="1" ht="16.5" customHeight="1">
      <c r="A371" s="418"/>
      <c r="B371" s="6"/>
      <c r="C371" s="95"/>
      <c r="D371" s="17"/>
      <c r="E371" s="17"/>
      <c r="F371" s="17"/>
      <c r="G371" s="6"/>
      <c r="H371" s="6"/>
      <c r="I371" s="6"/>
      <c r="J371" s="2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s="18" customFormat="1" ht="16.5" customHeight="1">
      <c r="A372" s="418"/>
      <c r="B372" s="6"/>
      <c r="C372" s="95"/>
      <c r="D372" s="17"/>
      <c r="E372" s="17"/>
      <c r="F372" s="17"/>
      <c r="G372" s="6"/>
      <c r="H372" s="6"/>
      <c r="I372" s="6"/>
      <c r="J372" s="2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s="18" customFormat="1" ht="16.5" customHeight="1">
      <c r="A373" s="418"/>
      <c r="B373" s="6"/>
      <c r="C373" s="95"/>
      <c r="D373" s="17"/>
      <c r="E373" s="17"/>
      <c r="F373" s="17"/>
      <c r="G373" s="6"/>
      <c r="H373" s="6"/>
      <c r="I373" s="6"/>
      <c r="J373" s="2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s="18" customFormat="1" ht="16.5" customHeight="1">
      <c r="A374" s="418"/>
      <c r="B374" s="6"/>
      <c r="C374" s="95"/>
      <c r="D374" s="17"/>
      <c r="E374" s="17"/>
      <c r="F374" s="17"/>
      <c r="G374" s="6"/>
      <c r="H374" s="6"/>
      <c r="I374" s="6"/>
      <c r="J374" s="2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s="18" customFormat="1" ht="16.5" customHeight="1">
      <c r="A375" s="418"/>
      <c r="B375" s="6"/>
      <c r="C375" s="95"/>
      <c r="D375" s="17"/>
      <c r="E375" s="17"/>
      <c r="F375" s="17"/>
      <c r="G375" s="6"/>
      <c r="H375" s="6"/>
      <c r="I375" s="6"/>
      <c r="J375" s="2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s="18" customFormat="1" ht="16.5" customHeight="1">
      <c r="A376" s="418"/>
      <c r="B376" s="6"/>
      <c r="C376" s="95"/>
      <c r="D376" s="17"/>
      <c r="E376" s="17"/>
      <c r="F376" s="17"/>
      <c r="G376" s="6"/>
      <c r="H376" s="6"/>
      <c r="I376" s="6"/>
      <c r="J376" s="2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s="18" customFormat="1" ht="16.5" customHeight="1">
      <c r="A377" s="418"/>
      <c r="B377" s="6"/>
      <c r="C377" s="95"/>
      <c r="D377" s="17"/>
      <c r="E377" s="17"/>
      <c r="F377" s="17"/>
      <c r="G377" s="6"/>
      <c r="H377" s="6"/>
      <c r="I377" s="6"/>
      <c r="J377" s="2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s="18" customFormat="1" ht="16.5" customHeight="1">
      <c r="A378" s="418"/>
      <c r="B378" s="6"/>
      <c r="C378" s="95"/>
      <c r="D378" s="17"/>
      <c r="E378" s="17"/>
      <c r="F378" s="17"/>
      <c r="G378" s="6"/>
      <c r="H378" s="6"/>
      <c r="I378" s="6"/>
      <c r="J378" s="2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s="18" customFormat="1" ht="16.5" customHeight="1">
      <c r="A379" s="418"/>
      <c r="B379" s="6"/>
      <c r="C379" s="95"/>
      <c r="D379" s="17"/>
      <c r="E379" s="17"/>
      <c r="F379" s="17"/>
      <c r="G379" s="6"/>
      <c r="H379" s="6"/>
      <c r="I379" s="6"/>
      <c r="J379" s="25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s="18" customFormat="1" ht="16.5" customHeight="1">
      <c r="A380" s="418"/>
      <c r="B380" s="6"/>
      <c r="C380" s="95"/>
      <c r="D380" s="17"/>
      <c r="E380" s="17"/>
      <c r="F380" s="17"/>
      <c r="G380" s="6"/>
      <c r="H380" s="6"/>
      <c r="I380" s="6"/>
      <c r="J380" s="25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s="18" customFormat="1" ht="16.5" customHeight="1">
      <c r="A381" s="418"/>
      <c r="B381" s="6"/>
      <c r="C381" s="95"/>
      <c r="D381" s="17"/>
      <c r="E381" s="17"/>
      <c r="F381" s="17"/>
      <c r="G381" s="6"/>
      <c r="H381" s="6"/>
      <c r="I381" s="6"/>
      <c r="J381" s="2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s="18" customFormat="1" ht="16.5" customHeight="1">
      <c r="A382" s="418"/>
      <c r="B382" s="6"/>
      <c r="C382" s="95"/>
      <c r="D382" s="17"/>
      <c r="E382" s="17"/>
      <c r="F382" s="17"/>
      <c r="G382" s="6"/>
      <c r="H382" s="6"/>
      <c r="I382" s="6"/>
      <c r="J382" s="25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s="18" customFormat="1" ht="16.5" customHeight="1">
      <c r="A383" s="418"/>
      <c r="B383" s="6"/>
      <c r="C383" s="95"/>
      <c r="D383" s="17"/>
      <c r="E383" s="17"/>
      <c r="F383" s="17"/>
      <c r="G383" s="6"/>
      <c r="H383" s="6"/>
      <c r="I383" s="6"/>
      <c r="J383" s="2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s="18" customFormat="1" ht="16.5" customHeight="1">
      <c r="A384" s="418"/>
      <c r="B384" s="6"/>
      <c r="C384" s="95"/>
      <c r="D384" s="17"/>
      <c r="E384" s="17"/>
      <c r="F384" s="17"/>
      <c r="G384" s="6"/>
      <c r="H384" s="6"/>
      <c r="I384" s="6"/>
      <c r="J384" s="2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s="18" customFormat="1" ht="16.5" customHeight="1">
      <c r="A385" s="418"/>
      <c r="B385" s="6"/>
      <c r="C385" s="95"/>
      <c r="D385" s="17"/>
      <c r="E385" s="17"/>
      <c r="F385" s="17"/>
      <c r="G385" s="6"/>
      <c r="H385" s="6"/>
      <c r="I385" s="6"/>
      <c r="J385" s="2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s="18" customFormat="1" ht="16.5" customHeight="1">
      <c r="A386" s="418"/>
      <c r="B386" s="6"/>
      <c r="C386" s="95"/>
      <c r="D386" s="17"/>
      <c r="E386" s="17"/>
      <c r="F386" s="17"/>
      <c r="G386" s="6"/>
      <c r="H386" s="6"/>
      <c r="I386" s="6"/>
      <c r="J386" s="2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s="18" customFormat="1" ht="16.5" customHeight="1">
      <c r="A387" s="418"/>
      <c r="B387" s="6"/>
      <c r="C387" s="95"/>
      <c r="D387" s="17"/>
      <c r="E387" s="17"/>
      <c r="F387" s="17"/>
      <c r="G387" s="6"/>
      <c r="H387" s="6"/>
      <c r="I387" s="6"/>
      <c r="J387" s="2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s="18" customFormat="1" ht="16.5" customHeight="1">
      <c r="A388" s="418"/>
      <c r="B388" s="6"/>
      <c r="C388" s="95"/>
      <c r="D388" s="17"/>
      <c r="E388" s="17"/>
      <c r="F388" s="17"/>
      <c r="G388" s="6"/>
      <c r="H388" s="6"/>
      <c r="I388" s="6"/>
      <c r="J388" s="2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s="18" customFormat="1" ht="16.5" customHeight="1">
      <c r="A389" s="418"/>
      <c r="B389" s="6"/>
      <c r="C389" s="95"/>
      <c r="D389" s="17"/>
      <c r="E389" s="17"/>
      <c r="F389" s="17"/>
      <c r="G389" s="6"/>
      <c r="H389" s="6"/>
      <c r="I389" s="6"/>
      <c r="J389" s="2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s="18" customFormat="1" ht="16.5" customHeight="1">
      <c r="A390" s="418"/>
      <c r="B390" s="6"/>
      <c r="C390" s="95"/>
      <c r="D390" s="17"/>
      <c r="E390" s="17"/>
      <c r="F390" s="17"/>
      <c r="G390" s="6"/>
      <c r="H390" s="6"/>
      <c r="I390" s="6"/>
      <c r="J390" s="2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s="18" customFormat="1" ht="16.5" customHeight="1">
      <c r="A391" s="418"/>
      <c r="B391" s="6"/>
      <c r="C391" s="95"/>
      <c r="D391" s="17"/>
      <c r="E391" s="17"/>
      <c r="F391" s="17"/>
      <c r="G391" s="6"/>
      <c r="H391" s="6"/>
      <c r="I391" s="6"/>
      <c r="J391" s="25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s="18" customFormat="1" ht="16.5" customHeight="1">
      <c r="A392" s="418"/>
      <c r="B392" s="6"/>
      <c r="C392" s="95"/>
      <c r="D392" s="17"/>
      <c r="E392" s="17"/>
      <c r="F392" s="17"/>
      <c r="G392" s="6"/>
      <c r="H392" s="6"/>
      <c r="I392" s="6"/>
      <c r="J392" s="2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s="18" customFormat="1" ht="16.5" customHeight="1">
      <c r="A393" s="418"/>
      <c r="B393" s="6"/>
      <c r="C393" s="95"/>
      <c r="D393" s="17"/>
      <c r="E393" s="17"/>
      <c r="F393" s="17"/>
      <c r="G393" s="6"/>
      <c r="H393" s="6"/>
      <c r="I393" s="6"/>
      <c r="J393" s="2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s="18" customFormat="1" ht="16.5" customHeight="1">
      <c r="A394" s="418"/>
      <c r="B394" s="6"/>
      <c r="C394" s="95"/>
      <c r="D394" s="17"/>
      <c r="E394" s="17"/>
      <c r="F394" s="17"/>
      <c r="G394" s="6"/>
      <c r="H394" s="6"/>
      <c r="I394" s="6"/>
      <c r="J394" s="2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s="18" customFormat="1" ht="16.5" customHeight="1">
      <c r="A395" s="418"/>
      <c r="B395" s="6"/>
      <c r="C395" s="95"/>
      <c r="D395" s="17"/>
      <c r="E395" s="17"/>
      <c r="F395" s="17"/>
      <c r="G395" s="6"/>
      <c r="H395" s="6"/>
      <c r="I395" s="6"/>
      <c r="J395" s="2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s="18" customFormat="1" ht="16.5" customHeight="1">
      <c r="A396" s="418"/>
      <c r="B396" s="6"/>
      <c r="C396" s="95"/>
      <c r="D396" s="17"/>
      <c r="E396" s="17"/>
      <c r="F396" s="17"/>
      <c r="G396" s="6"/>
      <c r="H396" s="6"/>
      <c r="I396" s="6"/>
      <c r="J396" s="2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s="18" customFormat="1" ht="16.5" customHeight="1">
      <c r="A397" s="418"/>
      <c r="B397" s="6"/>
      <c r="C397" s="95"/>
      <c r="D397" s="17"/>
      <c r="E397" s="17"/>
      <c r="F397" s="17"/>
      <c r="G397" s="6"/>
      <c r="H397" s="6"/>
      <c r="I397" s="6"/>
      <c r="J397" s="2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s="18" customFormat="1" ht="16.5" customHeight="1">
      <c r="A398" s="418"/>
      <c r="B398" s="6"/>
      <c r="C398" s="95"/>
      <c r="D398" s="17"/>
      <c r="E398" s="17"/>
      <c r="F398" s="17"/>
      <c r="G398" s="6"/>
      <c r="H398" s="6"/>
      <c r="I398" s="6"/>
      <c r="J398" s="2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s="18" customFormat="1" ht="16.5" customHeight="1">
      <c r="A399" s="418"/>
      <c r="B399" s="6"/>
      <c r="C399" s="95"/>
      <c r="D399" s="17"/>
      <c r="E399" s="17"/>
      <c r="F399" s="17"/>
      <c r="G399" s="6"/>
      <c r="H399" s="6"/>
      <c r="I399" s="6"/>
      <c r="J399" s="2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s="18" customFormat="1" ht="16.5" customHeight="1">
      <c r="A400" s="418"/>
      <c r="B400" s="6"/>
      <c r="C400" s="95"/>
      <c r="D400" s="17"/>
      <c r="E400" s="17"/>
      <c r="F400" s="17"/>
      <c r="G400" s="6"/>
      <c r="H400" s="6"/>
      <c r="I400" s="6"/>
      <c r="J400" s="25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s="18" customFormat="1" ht="16.5" customHeight="1">
      <c r="A401" s="418"/>
      <c r="B401" s="6"/>
      <c r="C401" s="95"/>
      <c r="D401" s="17"/>
      <c r="E401" s="17"/>
      <c r="F401" s="17"/>
      <c r="G401" s="6"/>
      <c r="H401" s="6"/>
      <c r="I401" s="6"/>
      <c r="J401" s="2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s="18" customFormat="1" ht="16.5" customHeight="1">
      <c r="A402" s="418"/>
      <c r="B402" s="6"/>
      <c r="C402" s="95"/>
      <c r="D402" s="17"/>
      <c r="E402" s="17"/>
      <c r="F402" s="17"/>
      <c r="G402" s="6"/>
      <c r="H402" s="6"/>
      <c r="I402" s="6"/>
      <c r="J402" s="2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s="18" customFormat="1" ht="16.5" customHeight="1">
      <c r="A403" s="418"/>
      <c r="B403" s="6"/>
      <c r="C403" s="95"/>
      <c r="D403" s="17"/>
      <c r="E403" s="17"/>
      <c r="F403" s="17"/>
      <c r="G403" s="6"/>
      <c r="H403" s="6"/>
      <c r="I403" s="6"/>
      <c r="J403" s="2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s="18" customFormat="1" ht="16.5" customHeight="1">
      <c r="A404" s="418"/>
      <c r="B404" s="6"/>
      <c r="C404" s="95"/>
      <c r="D404" s="17"/>
      <c r="E404" s="17"/>
      <c r="F404" s="17"/>
      <c r="G404" s="6"/>
      <c r="H404" s="6"/>
      <c r="I404" s="6"/>
      <c r="J404" s="2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s="18" customFormat="1" ht="16.5" customHeight="1">
      <c r="A405" s="418"/>
      <c r="B405" s="6"/>
      <c r="C405" s="95"/>
      <c r="D405" s="17"/>
      <c r="E405" s="17"/>
      <c r="F405" s="17"/>
      <c r="G405" s="6"/>
      <c r="H405" s="6"/>
      <c r="I405" s="6"/>
      <c r="J405" s="2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s="18" customFormat="1" ht="16.5" customHeight="1">
      <c r="A406" s="418"/>
      <c r="B406" s="6"/>
      <c r="C406" s="95"/>
      <c r="D406" s="17"/>
      <c r="E406" s="17"/>
      <c r="F406" s="17"/>
      <c r="G406" s="6"/>
      <c r="H406" s="6"/>
      <c r="I406" s="6"/>
      <c r="J406" s="2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s="18" customFormat="1" ht="16.5" customHeight="1">
      <c r="A407" s="418"/>
      <c r="B407" s="6"/>
      <c r="C407" s="95"/>
      <c r="D407" s="17"/>
      <c r="E407" s="17"/>
      <c r="F407" s="17"/>
      <c r="G407" s="6"/>
      <c r="H407" s="6"/>
      <c r="I407" s="6"/>
      <c r="J407" s="2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s="18" customFormat="1" ht="16.5" customHeight="1">
      <c r="A408" s="418"/>
      <c r="B408" s="6"/>
      <c r="C408" s="95"/>
      <c r="D408" s="17"/>
      <c r="E408" s="17"/>
      <c r="F408" s="17"/>
      <c r="G408" s="6"/>
      <c r="H408" s="6"/>
      <c r="I408" s="6"/>
      <c r="J408" s="2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s="18" customFormat="1" ht="16.5" customHeight="1">
      <c r="A409" s="418"/>
      <c r="B409" s="6"/>
      <c r="C409" s="95"/>
      <c r="D409" s="17"/>
      <c r="E409" s="17"/>
      <c r="F409" s="17"/>
      <c r="G409" s="6"/>
      <c r="H409" s="6"/>
      <c r="I409" s="6"/>
      <c r="J409" s="2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s="18" customFormat="1" ht="16.5" customHeight="1">
      <c r="A410" s="418"/>
      <c r="B410" s="6"/>
      <c r="C410" s="95"/>
      <c r="D410" s="17"/>
      <c r="E410" s="17"/>
      <c r="F410" s="17"/>
      <c r="G410" s="6"/>
      <c r="H410" s="6"/>
      <c r="I410" s="6"/>
      <c r="J410" s="2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s="18" customFormat="1" ht="16.5" customHeight="1">
      <c r="A411" s="418"/>
      <c r="B411" s="6"/>
      <c r="C411" s="95"/>
      <c r="D411" s="17"/>
      <c r="E411" s="17"/>
      <c r="F411" s="17"/>
      <c r="G411" s="6"/>
      <c r="H411" s="6"/>
      <c r="I411" s="6"/>
      <c r="J411" s="2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s="18" customFormat="1" ht="16.5" customHeight="1">
      <c r="A412" s="418"/>
      <c r="B412" s="6"/>
      <c r="C412" s="95"/>
      <c r="D412" s="17"/>
      <c r="E412" s="17"/>
      <c r="F412" s="17"/>
      <c r="G412" s="6"/>
      <c r="H412" s="6"/>
      <c r="I412" s="6"/>
      <c r="J412" s="2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s="18" customFormat="1" ht="16.5" customHeight="1">
      <c r="A413" s="418"/>
      <c r="B413" s="6"/>
      <c r="C413" s="95"/>
      <c r="D413" s="17"/>
      <c r="E413" s="17"/>
      <c r="F413" s="17"/>
      <c r="G413" s="6"/>
      <c r="H413" s="6"/>
      <c r="I413" s="6"/>
      <c r="J413" s="2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s="18" customFormat="1" ht="16.5" customHeight="1">
      <c r="A414" s="418"/>
      <c r="B414" s="6"/>
      <c r="C414" s="95"/>
      <c r="D414" s="17"/>
      <c r="E414" s="17"/>
      <c r="F414" s="17"/>
      <c r="G414" s="6"/>
      <c r="H414" s="6"/>
      <c r="I414" s="6"/>
      <c r="J414" s="2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s="18" customFormat="1" ht="16.5" customHeight="1">
      <c r="A415" s="418"/>
      <c r="B415" s="6"/>
      <c r="C415" s="95"/>
      <c r="D415" s="17"/>
      <c r="E415" s="17"/>
      <c r="F415" s="17"/>
      <c r="G415" s="6"/>
      <c r="H415" s="6"/>
      <c r="I415" s="6"/>
      <c r="J415" s="2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s="18" customFormat="1" ht="16.5" customHeight="1">
      <c r="A416" s="418"/>
      <c r="B416" s="6"/>
      <c r="C416" s="95"/>
      <c r="D416" s="17"/>
      <c r="E416" s="17"/>
      <c r="F416" s="17"/>
      <c r="G416" s="6"/>
      <c r="H416" s="6"/>
      <c r="I416" s="6"/>
      <c r="J416" s="2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s="18" customFormat="1" ht="16.5" customHeight="1">
      <c r="A417" s="418"/>
      <c r="B417" s="6"/>
      <c r="C417" s="95"/>
      <c r="D417" s="17"/>
      <c r="E417" s="17"/>
      <c r="F417" s="17"/>
      <c r="G417" s="6"/>
      <c r="H417" s="6"/>
      <c r="I417" s="6"/>
      <c r="J417" s="2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s="18" customFormat="1" ht="16.5" customHeight="1">
      <c r="A418" s="418"/>
      <c r="B418" s="6"/>
      <c r="C418" s="95"/>
      <c r="D418" s="17"/>
      <c r="E418" s="17"/>
      <c r="F418" s="17"/>
      <c r="G418" s="6"/>
      <c r="H418" s="6"/>
      <c r="I418" s="6"/>
      <c r="J418" s="2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s="18" customFormat="1" ht="16.5" customHeight="1">
      <c r="A419" s="418"/>
      <c r="B419" s="6"/>
      <c r="C419" s="95"/>
      <c r="D419" s="17"/>
      <c r="E419" s="17"/>
      <c r="F419" s="17"/>
      <c r="G419" s="6"/>
      <c r="H419" s="6"/>
      <c r="I419" s="6"/>
      <c r="J419" s="25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s="18" customFormat="1" ht="16.5" customHeight="1">
      <c r="A420" s="418"/>
      <c r="B420" s="6"/>
      <c r="C420" s="95"/>
      <c r="D420" s="17"/>
      <c r="E420" s="17"/>
      <c r="F420" s="17"/>
      <c r="G420" s="6"/>
      <c r="H420" s="6"/>
      <c r="I420" s="6"/>
      <c r="J420" s="25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s="18" customFormat="1" ht="16.5" customHeight="1">
      <c r="A421" s="418"/>
      <c r="B421" s="6"/>
      <c r="C421" s="95"/>
      <c r="D421" s="17"/>
      <c r="E421" s="17"/>
      <c r="F421" s="17"/>
      <c r="G421" s="6"/>
      <c r="H421" s="6"/>
      <c r="I421" s="6"/>
      <c r="J421" s="25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s="18" customFormat="1" ht="16.5" customHeight="1">
      <c r="A422" s="418"/>
      <c r="B422" s="6"/>
      <c r="C422" s="95"/>
      <c r="D422" s="17"/>
      <c r="E422" s="17"/>
      <c r="F422" s="17"/>
      <c r="G422" s="6"/>
      <c r="H422" s="6"/>
      <c r="I422" s="6"/>
      <c r="J422" s="25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s="18" customFormat="1" ht="16.5" customHeight="1">
      <c r="A423" s="418"/>
      <c r="B423" s="6"/>
      <c r="C423" s="95"/>
      <c r="D423" s="17"/>
      <c r="E423" s="17"/>
      <c r="F423" s="17"/>
      <c r="G423" s="6"/>
      <c r="H423" s="6"/>
      <c r="I423" s="6"/>
      <c r="J423" s="25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s="18" customFormat="1" ht="16.5" customHeight="1">
      <c r="A424" s="418"/>
      <c r="B424" s="6"/>
      <c r="C424" s="95"/>
      <c r="D424" s="17"/>
      <c r="E424" s="17"/>
      <c r="F424" s="17"/>
      <c r="G424" s="6"/>
      <c r="H424" s="6"/>
      <c r="I424" s="6"/>
      <c r="J424" s="25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s="18" customFormat="1" ht="16.5" customHeight="1">
      <c r="A425" s="418"/>
      <c r="B425" s="6"/>
      <c r="C425" s="95"/>
      <c r="D425" s="17"/>
      <c r="E425" s="17"/>
      <c r="F425" s="17"/>
      <c r="G425" s="6"/>
      <c r="H425" s="6"/>
      <c r="I425" s="6"/>
      <c r="J425" s="25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s="18" customFormat="1" ht="16.5" customHeight="1">
      <c r="A426" s="418"/>
      <c r="B426" s="6"/>
      <c r="C426" s="95"/>
      <c r="D426" s="17"/>
      <c r="E426" s="17"/>
      <c r="F426" s="17"/>
      <c r="G426" s="6"/>
      <c r="H426" s="6"/>
      <c r="I426" s="6"/>
      <c r="J426" s="25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ht="16.5" customHeight="1">
      <c r="A427" s="418"/>
    </row>
    <row r="428" ht="16.5" customHeight="1">
      <c r="A428" s="418"/>
    </row>
  </sheetData>
  <sheetProtection/>
  <mergeCells count="143">
    <mergeCell ref="A333:A334"/>
    <mergeCell ref="B333:B334"/>
    <mergeCell ref="D333:F333"/>
    <mergeCell ref="A344:A345"/>
    <mergeCell ref="B344:B345"/>
    <mergeCell ref="D344:F344"/>
    <mergeCell ref="A301:A302"/>
    <mergeCell ref="B301:B302"/>
    <mergeCell ref="D301:F301"/>
    <mergeCell ref="H301:O301"/>
    <mergeCell ref="P301:T301"/>
    <mergeCell ref="A313:A314"/>
    <mergeCell ref="B313:B314"/>
    <mergeCell ref="D313:F313"/>
    <mergeCell ref="H313:O313"/>
    <mergeCell ref="P313:T313"/>
    <mergeCell ref="A281:A282"/>
    <mergeCell ref="B281:B282"/>
    <mergeCell ref="D281:F281"/>
    <mergeCell ref="H281:O281"/>
    <mergeCell ref="P281:T281"/>
    <mergeCell ref="A289:A290"/>
    <mergeCell ref="B289:B290"/>
    <mergeCell ref="D289:F289"/>
    <mergeCell ref="H289:O289"/>
    <mergeCell ref="P289:T289"/>
    <mergeCell ref="A256:A257"/>
    <mergeCell ref="B256:B257"/>
    <mergeCell ref="D256:F256"/>
    <mergeCell ref="H256:O256"/>
    <mergeCell ref="P256:T256"/>
    <mergeCell ref="A270:A271"/>
    <mergeCell ref="B270:B271"/>
    <mergeCell ref="D270:F270"/>
    <mergeCell ref="I270:L270"/>
    <mergeCell ref="P270:T270"/>
    <mergeCell ref="A233:A234"/>
    <mergeCell ref="B233:B234"/>
    <mergeCell ref="D233:F233"/>
    <mergeCell ref="H233:O233"/>
    <mergeCell ref="P233:T233"/>
    <mergeCell ref="A247:A248"/>
    <mergeCell ref="B247:B248"/>
    <mergeCell ref="D247:F247"/>
    <mergeCell ref="H247:O247"/>
    <mergeCell ref="P247:T247"/>
    <mergeCell ref="A211:A212"/>
    <mergeCell ref="B211:B212"/>
    <mergeCell ref="D211:F211"/>
    <mergeCell ref="H211:O211"/>
    <mergeCell ref="P211:T211"/>
    <mergeCell ref="A224:A225"/>
    <mergeCell ref="B224:B225"/>
    <mergeCell ref="D224:F224"/>
    <mergeCell ref="H224:O224"/>
    <mergeCell ref="P224:T224"/>
    <mergeCell ref="I191:T191"/>
    <mergeCell ref="A202:A203"/>
    <mergeCell ref="B202:B203"/>
    <mergeCell ref="D202:F202"/>
    <mergeCell ref="H202:O202"/>
    <mergeCell ref="P202:T202"/>
    <mergeCell ref="A174:A175"/>
    <mergeCell ref="B174:B175"/>
    <mergeCell ref="D174:F174"/>
    <mergeCell ref="H174:O174"/>
    <mergeCell ref="P174:T174"/>
    <mergeCell ref="A189:A190"/>
    <mergeCell ref="D189:F189"/>
    <mergeCell ref="I189:L189"/>
    <mergeCell ref="P189:T189"/>
    <mergeCell ref="A151:A152"/>
    <mergeCell ref="B151:B152"/>
    <mergeCell ref="D151:F151"/>
    <mergeCell ref="H151:O151"/>
    <mergeCell ref="P151:T151"/>
    <mergeCell ref="A165:A166"/>
    <mergeCell ref="B165:B166"/>
    <mergeCell ref="D165:F165"/>
    <mergeCell ref="H165:O165"/>
    <mergeCell ref="P165:T165"/>
    <mergeCell ref="A130:A131"/>
    <mergeCell ref="B130:B131"/>
    <mergeCell ref="D130:F130"/>
    <mergeCell ref="H130:O130"/>
    <mergeCell ref="P130:T130"/>
    <mergeCell ref="A143:A144"/>
    <mergeCell ref="B143:B144"/>
    <mergeCell ref="D143:F143"/>
    <mergeCell ref="H143:O143"/>
    <mergeCell ref="P143:T143"/>
    <mergeCell ref="A112:A113"/>
    <mergeCell ref="B112:B113"/>
    <mergeCell ref="D112:F112"/>
    <mergeCell ref="I112:L112"/>
    <mergeCell ref="P112:T112"/>
    <mergeCell ref="A120:A121"/>
    <mergeCell ref="B120:B121"/>
    <mergeCell ref="D120:F120"/>
    <mergeCell ref="H120:O120"/>
    <mergeCell ref="P120:T120"/>
    <mergeCell ref="A90:A91"/>
    <mergeCell ref="B90:B91"/>
    <mergeCell ref="D90:F90"/>
    <mergeCell ref="H90:O90"/>
    <mergeCell ref="P90:T90"/>
    <mergeCell ref="A99:A100"/>
    <mergeCell ref="B99:B100"/>
    <mergeCell ref="D99:F99"/>
    <mergeCell ref="H99:O99"/>
    <mergeCell ref="P99:T99"/>
    <mergeCell ref="A67:A68"/>
    <mergeCell ref="B67:B68"/>
    <mergeCell ref="D67:F67"/>
    <mergeCell ref="H67:O67"/>
    <mergeCell ref="P67:T67"/>
    <mergeCell ref="A76:A77"/>
    <mergeCell ref="B76:B77"/>
    <mergeCell ref="D76:F76"/>
    <mergeCell ref="H76:O76"/>
    <mergeCell ref="P76:T76"/>
    <mergeCell ref="A46:A47"/>
    <mergeCell ref="B46:B47"/>
    <mergeCell ref="D46:F46"/>
    <mergeCell ref="H46:O46"/>
    <mergeCell ref="P46:T46"/>
    <mergeCell ref="A55:A56"/>
    <mergeCell ref="B55:B56"/>
    <mergeCell ref="D55:F55"/>
    <mergeCell ref="H55:O55"/>
    <mergeCell ref="P55:T55"/>
    <mergeCell ref="P25:T25"/>
    <mergeCell ref="A34:A35"/>
    <mergeCell ref="B34:B35"/>
    <mergeCell ref="D34:F34"/>
    <mergeCell ref="H34:O34"/>
    <mergeCell ref="P34:T34"/>
    <mergeCell ref="B10:C10"/>
    <mergeCell ref="B11:C11"/>
    <mergeCell ref="A25:A26"/>
    <mergeCell ref="B25:B26"/>
    <mergeCell ref="D25:F25"/>
    <mergeCell ref="H25:O25"/>
  </mergeCells>
  <printOptions/>
  <pageMargins left="0" right="0" top="0" bottom="0" header="0" footer="0"/>
  <pageSetup fitToHeight="0" horizontalDpi="600" verticalDpi="600" orientation="landscape" paperSize="9" scale="48" r:id="rId2"/>
  <rowBreaks count="6" manualBreakCount="6">
    <brk id="62" max="122" man="1"/>
    <brk id="107" max="122" man="1"/>
    <brk id="158" max="122" man="1"/>
    <brk id="219" max="122" man="1"/>
    <brk id="264" max="122" man="1"/>
    <brk id="325" max="12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54" t="s">
        <v>7</v>
      </c>
      <c r="C10" s="554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54" t="s">
        <v>8</v>
      </c>
      <c r="C11" s="554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57"/>
      <c r="B20" s="557" t="s">
        <v>11</v>
      </c>
      <c r="C20" s="100" t="s">
        <v>12</v>
      </c>
      <c r="D20" s="552" t="s">
        <v>13</v>
      </c>
      <c r="E20" s="563" t="s">
        <v>14</v>
      </c>
      <c r="F20" s="552" t="s">
        <v>200</v>
      </c>
      <c r="G20" s="552" t="s">
        <v>15</v>
      </c>
      <c r="H20" s="552"/>
      <c r="I20" s="552"/>
      <c r="J20" s="101" t="s">
        <v>16</v>
      </c>
      <c r="K20" s="219"/>
      <c r="L20" s="220"/>
      <c r="M20" s="219"/>
    </row>
    <row r="21" spans="1:13" ht="22.5" customHeight="1">
      <c r="A21" s="601"/>
      <c r="B21" s="601"/>
      <c r="C21" s="102" t="s">
        <v>17</v>
      </c>
      <c r="D21" s="599"/>
      <c r="E21" s="600"/>
      <c r="F21" s="599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559"/>
      <c r="B52" s="559" t="s">
        <v>11</v>
      </c>
      <c r="C52" s="21" t="s">
        <v>12</v>
      </c>
      <c r="D52" s="555" t="s">
        <v>13</v>
      </c>
      <c r="E52" s="561" t="s">
        <v>14</v>
      </c>
      <c r="F52" s="555" t="s">
        <v>200</v>
      </c>
      <c r="G52" s="565" t="s">
        <v>15</v>
      </c>
      <c r="H52" s="566"/>
      <c r="I52" s="567"/>
      <c r="J52" s="21" t="s">
        <v>16</v>
      </c>
      <c r="K52" s="219"/>
      <c r="L52" s="220"/>
      <c r="M52" s="219"/>
    </row>
    <row r="53" spans="1:13" ht="16.5" thickBot="1">
      <c r="A53" s="560"/>
      <c r="B53" s="560"/>
      <c r="C53" s="23" t="s">
        <v>17</v>
      </c>
      <c r="D53" s="556"/>
      <c r="E53" s="562"/>
      <c r="F53" s="556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559"/>
      <c r="B90" s="559" t="s">
        <v>11</v>
      </c>
      <c r="C90" s="21" t="s">
        <v>12</v>
      </c>
      <c r="D90" s="555" t="s">
        <v>13</v>
      </c>
      <c r="E90" s="561" t="s">
        <v>14</v>
      </c>
      <c r="F90" s="555" t="s">
        <v>200</v>
      </c>
      <c r="G90" s="565" t="s">
        <v>15</v>
      </c>
      <c r="H90" s="566"/>
      <c r="I90" s="567"/>
      <c r="J90" s="21" t="s">
        <v>16</v>
      </c>
      <c r="K90" s="219"/>
      <c r="L90" s="220"/>
      <c r="M90" s="219"/>
    </row>
    <row r="91" spans="1:13" ht="28.5" customHeight="1" thickBot="1">
      <c r="A91" s="560"/>
      <c r="B91" s="560"/>
      <c r="C91" s="23" t="s">
        <v>17</v>
      </c>
      <c r="D91" s="556"/>
      <c r="E91" s="562"/>
      <c r="F91" s="556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559"/>
      <c r="B130" s="559" t="s">
        <v>11</v>
      </c>
      <c r="C130" s="21" t="s">
        <v>12</v>
      </c>
      <c r="D130" s="555" t="s">
        <v>13</v>
      </c>
      <c r="E130" s="561" t="s">
        <v>14</v>
      </c>
      <c r="F130" s="555" t="s">
        <v>200</v>
      </c>
      <c r="G130" s="565" t="s">
        <v>15</v>
      </c>
      <c r="H130" s="566"/>
      <c r="I130" s="567"/>
      <c r="J130" s="21" t="s">
        <v>16</v>
      </c>
    </row>
    <row r="131" spans="1:10" ht="24.75" customHeight="1" thickBot="1">
      <c r="A131" s="560"/>
      <c r="B131" s="560"/>
      <c r="C131" s="23" t="s">
        <v>17</v>
      </c>
      <c r="D131" s="556"/>
      <c r="E131" s="562"/>
      <c r="F131" s="556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559"/>
      <c r="B170" s="559" t="s">
        <v>11</v>
      </c>
      <c r="C170" s="21" t="s">
        <v>12</v>
      </c>
      <c r="D170" s="555" t="s">
        <v>13</v>
      </c>
      <c r="E170" s="561" t="s">
        <v>14</v>
      </c>
      <c r="F170" s="555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560"/>
      <c r="B171" s="560"/>
      <c r="C171" s="23" t="s">
        <v>17</v>
      </c>
      <c r="D171" s="556"/>
      <c r="E171" s="562"/>
      <c r="F171" s="556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559"/>
      <c r="B208" s="559" t="s">
        <v>11</v>
      </c>
      <c r="C208" s="21" t="s">
        <v>12</v>
      </c>
      <c r="D208" s="555" t="s">
        <v>13</v>
      </c>
      <c r="E208" s="561" t="s">
        <v>14</v>
      </c>
      <c r="F208" s="555" t="s">
        <v>200</v>
      </c>
      <c r="G208" s="568" t="s">
        <v>15</v>
      </c>
      <c r="H208" s="569"/>
      <c r="I208" s="570"/>
      <c r="J208" s="22" t="s">
        <v>16</v>
      </c>
    </row>
    <row r="209" spans="1:10" ht="16.5" customHeight="1" thickBot="1">
      <c r="A209" s="560"/>
      <c r="B209" s="560"/>
      <c r="C209" s="23" t="s">
        <v>17</v>
      </c>
      <c r="D209" s="556"/>
      <c r="E209" s="562"/>
      <c r="F209" s="556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559"/>
      <c r="B248" s="559" t="s">
        <v>11</v>
      </c>
      <c r="C248" s="21" t="s">
        <v>12</v>
      </c>
      <c r="D248" s="555" t="s">
        <v>13</v>
      </c>
      <c r="E248" s="561" t="s">
        <v>14</v>
      </c>
      <c r="F248" s="555" t="s">
        <v>200</v>
      </c>
      <c r="G248" s="568" t="s">
        <v>15</v>
      </c>
      <c r="H248" s="569"/>
      <c r="I248" s="570"/>
      <c r="J248" s="22" t="s">
        <v>16</v>
      </c>
    </row>
    <row r="249" spans="1:10" ht="27.75" customHeight="1" thickBot="1">
      <c r="A249" s="560"/>
      <c r="B249" s="560"/>
      <c r="C249" s="23" t="s">
        <v>17</v>
      </c>
      <c r="D249" s="556"/>
      <c r="E249" s="562"/>
      <c r="F249" s="556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559"/>
      <c r="B286" s="559" t="s">
        <v>11</v>
      </c>
      <c r="C286" s="21" t="s">
        <v>12</v>
      </c>
      <c r="D286" s="555" t="s">
        <v>13</v>
      </c>
      <c r="E286" s="561" t="s">
        <v>14</v>
      </c>
      <c r="F286" s="555" t="s">
        <v>200</v>
      </c>
      <c r="G286" s="565" t="s">
        <v>15</v>
      </c>
      <c r="H286" s="566"/>
      <c r="I286" s="567"/>
      <c r="J286" s="21" t="s">
        <v>16</v>
      </c>
      <c r="L286" s="6"/>
    </row>
    <row r="287" spans="1:12" ht="26.25" customHeight="1" thickBot="1">
      <c r="A287" s="560"/>
      <c r="B287" s="560"/>
      <c r="C287" s="23" t="s">
        <v>17</v>
      </c>
      <c r="D287" s="556"/>
      <c r="E287" s="562"/>
      <c r="F287" s="556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6.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559"/>
      <c r="B328" s="559" t="s">
        <v>11</v>
      </c>
      <c r="C328" s="21" t="s">
        <v>12</v>
      </c>
      <c r="D328" s="555" t="s">
        <v>13</v>
      </c>
      <c r="E328" s="561" t="s">
        <v>14</v>
      </c>
      <c r="F328" s="555" t="s">
        <v>200</v>
      </c>
      <c r="G328" s="568" t="s">
        <v>15</v>
      </c>
      <c r="H328" s="569"/>
      <c r="I328" s="570"/>
      <c r="J328" s="22" t="s">
        <v>16</v>
      </c>
      <c r="L328" s="6"/>
    </row>
    <row r="329" spans="1:12" ht="27" customHeight="1" thickBot="1">
      <c r="A329" s="560"/>
      <c r="B329" s="560"/>
      <c r="C329" s="23" t="s">
        <v>17</v>
      </c>
      <c r="D329" s="556"/>
      <c r="E329" s="562"/>
      <c r="F329" s="556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559"/>
      <c r="B369" s="559" t="s">
        <v>11</v>
      </c>
      <c r="C369" s="21" t="s">
        <v>12</v>
      </c>
      <c r="D369" s="555" t="s">
        <v>13</v>
      </c>
      <c r="E369" s="561" t="s">
        <v>14</v>
      </c>
      <c r="F369" s="555" t="s">
        <v>200</v>
      </c>
      <c r="G369" s="568" t="s">
        <v>15</v>
      </c>
      <c r="H369" s="569"/>
      <c r="I369" s="570"/>
      <c r="J369" s="22" t="s">
        <v>16</v>
      </c>
    </row>
    <row r="370" spans="1:10" ht="23.25" customHeight="1" thickBot="1">
      <c r="A370" s="560"/>
      <c r="B370" s="560"/>
      <c r="C370" s="23" t="s">
        <v>17</v>
      </c>
      <c r="D370" s="556"/>
      <c r="E370" s="562"/>
      <c r="F370" s="556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559"/>
      <c r="B409" s="559" t="s">
        <v>11</v>
      </c>
      <c r="C409" s="21" t="s">
        <v>12</v>
      </c>
      <c r="D409" s="555" t="s">
        <v>13</v>
      </c>
      <c r="E409" s="561" t="s">
        <v>14</v>
      </c>
      <c r="F409" s="555" t="s">
        <v>200</v>
      </c>
      <c r="G409" s="568" t="s">
        <v>15</v>
      </c>
      <c r="H409" s="569"/>
      <c r="I409" s="570"/>
      <c r="J409" s="22" t="s">
        <v>16</v>
      </c>
    </row>
    <row r="410" spans="1:10" ht="24.75" customHeight="1" thickBot="1">
      <c r="A410" s="560"/>
      <c r="B410" s="560"/>
      <c r="C410" s="23" t="s">
        <v>17</v>
      </c>
      <c r="D410" s="556"/>
      <c r="E410" s="562"/>
      <c r="F410" s="556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20.25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571"/>
      <c r="C431" s="571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571"/>
      <c r="C435" s="571"/>
      <c r="G435" s="17"/>
      <c r="H435" s="17"/>
      <c r="I435" s="572"/>
      <c r="J435" s="572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559"/>
      <c r="B446" s="602" t="s">
        <v>11</v>
      </c>
      <c r="C446" s="236" t="s">
        <v>12</v>
      </c>
      <c r="D446" s="604" t="s">
        <v>13</v>
      </c>
      <c r="E446" s="606" t="s">
        <v>14</v>
      </c>
      <c r="F446" s="555" t="s">
        <v>200</v>
      </c>
      <c r="G446" s="569" t="s">
        <v>15</v>
      </c>
      <c r="H446" s="569"/>
      <c r="I446" s="570"/>
      <c r="J446" s="22" t="s">
        <v>16</v>
      </c>
    </row>
    <row r="447" spans="1:10" ht="16.5" customHeight="1" thickBot="1">
      <c r="A447" s="560"/>
      <c r="B447" s="603"/>
      <c r="C447" s="237" t="s">
        <v>17</v>
      </c>
      <c r="D447" s="605"/>
      <c r="E447" s="607"/>
      <c r="F447" s="556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G446:I446"/>
    <mergeCell ref="B431:C431"/>
    <mergeCell ref="F409:F410"/>
    <mergeCell ref="A446:A447"/>
    <mergeCell ref="B446:B447"/>
    <mergeCell ref="D446:D447"/>
    <mergeCell ref="E446:E447"/>
    <mergeCell ref="F446:F447"/>
    <mergeCell ref="G409:I409"/>
    <mergeCell ref="B435:C435"/>
    <mergeCell ref="A369:A370"/>
    <mergeCell ref="B369:B370"/>
    <mergeCell ref="D369:D370"/>
    <mergeCell ref="E369:E370"/>
    <mergeCell ref="A409:A410"/>
    <mergeCell ref="B409:B410"/>
    <mergeCell ref="D409:D410"/>
    <mergeCell ref="E409:E410"/>
    <mergeCell ref="B328:B329"/>
    <mergeCell ref="A286:A287"/>
    <mergeCell ref="B286:B287"/>
    <mergeCell ref="D286:D287"/>
    <mergeCell ref="A328:A329"/>
    <mergeCell ref="D328:D329"/>
    <mergeCell ref="E286:E287"/>
    <mergeCell ref="F369:F370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F208:F209"/>
    <mergeCell ref="B208:B209"/>
    <mergeCell ref="D208:D209"/>
    <mergeCell ref="E208:E20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2018-01-18T13:23:12Z</cp:lastPrinted>
  <dcterms:created xsi:type="dcterms:W3CDTF">2006-09-28T05:33:49Z</dcterms:created>
  <dcterms:modified xsi:type="dcterms:W3CDTF">2023-10-17T10:50:58Z</dcterms:modified>
  <cp:category/>
  <cp:version/>
  <cp:contentType/>
  <cp:contentStatus/>
</cp:coreProperties>
</file>